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862" activeTab="0"/>
  </bookViews>
  <sheets>
    <sheet name="CARDIO" sheetId="1" r:id="rId1"/>
    <sheet name="ONCOLOGIE1" sheetId="2" r:id="rId2"/>
    <sheet name="ONCOLOGIE2" sheetId="3" r:id="rId3"/>
    <sheet name="ONCOLOGIE3" sheetId="4" r:id="rId4"/>
    <sheet name="SURDITATE" sheetId="5" r:id="rId5"/>
    <sheet name="DIABET1" sheetId="6" r:id="rId6"/>
    <sheet name="DIABET2" sheetId="7" r:id="rId7"/>
    <sheet name="SCLEROZA" sheetId="8" r:id="rId8"/>
    <sheet name="HEMOFILIE" sheetId="9" r:id="rId9"/>
    <sheet name="BOLI RARE" sheetId="10" r:id="rId10"/>
    <sheet name="SAN MINT" sheetId="11" r:id="rId11"/>
    <sheet name="ENDOCRINE" sheetId="12" r:id="rId12"/>
    <sheet name="ORTOPEDIE" sheetId="13" r:id="rId13"/>
    <sheet name="TRANSPLANT1" sheetId="14" r:id="rId14"/>
    <sheet name="TRANSPLANT 2" sheetId="15" r:id="rId15"/>
    <sheet name="DIALIZA1" sheetId="16" r:id="rId16"/>
    <sheet name="DIALIZA2" sheetId="17" r:id="rId17"/>
    <sheet name="DIALIZA3" sheetId="18" r:id="rId18"/>
    <sheet name="INSUFICIENTA HEPATICA" sheetId="19" r:id="rId19"/>
    <sheet name="RADIO INTERVENTIONALA" sheetId="20" r:id="rId20"/>
    <sheet name="EPILEPSIE" sheetId="21" r:id="rId21"/>
    <sheet name="HIDROCEFALIE" sheetId="22" r:id="rId22"/>
    <sheet name="DURERE NEUROPATĂ" sheetId="23" r:id="rId23"/>
    <sheet name="INDICATORI " sheetId="24" r:id="rId24"/>
  </sheets>
  <definedNames/>
  <calcPr fullCalcOnLoad="1"/>
</workbook>
</file>

<file path=xl/sharedStrings.xml><?xml version="1.0" encoding="utf-8"?>
<sst xmlns="http://schemas.openxmlformats.org/spreadsheetml/2006/main" count="1377" uniqueCount="634">
  <si>
    <t>medicamente cu aprobarea comisiei CAS</t>
  </si>
  <si>
    <t>medicamente cu aprobarea comisiei CNAS</t>
  </si>
  <si>
    <t>Medicament</t>
  </si>
  <si>
    <t>C5=C3+C4</t>
  </si>
  <si>
    <t xml:space="preserve">Cheltuieli pentru medicamente </t>
  </si>
  <si>
    <t>Valoare medicamente în stoc la începutul perioadei de raportare</t>
  </si>
  <si>
    <t>Valoare medicamente intrate în cursul perioadei de raportare</t>
  </si>
  <si>
    <t>Valoare medicamente consumate în cursul perioadei de raportare</t>
  </si>
  <si>
    <t>Valoare medicamente în stoc la sfârşitul perioadei de raportare</t>
  </si>
  <si>
    <t>Avonex</t>
  </si>
  <si>
    <t>Rebif</t>
  </si>
  <si>
    <t>Betaferon</t>
  </si>
  <si>
    <t>Extavia</t>
  </si>
  <si>
    <t>Copaxone</t>
  </si>
  <si>
    <t>Tysabri</t>
  </si>
  <si>
    <t>C7=C1+…+C6</t>
  </si>
  <si>
    <t>C14=C8+…+C13</t>
  </si>
  <si>
    <t>Nr. bolnavi cu boli rare cărora li s-au eliberat medicamente pentru:</t>
  </si>
  <si>
    <t>Mucoviscidoză copii</t>
  </si>
  <si>
    <t>Mucoviscidoză adulţi</t>
  </si>
  <si>
    <t>Scleroză laterală amiotrofică</t>
  </si>
  <si>
    <t>Epidermoliză buloasă</t>
  </si>
  <si>
    <t>Osteogeneză imperfectă</t>
  </si>
  <si>
    <t>Boala Fabry</t>
  </si>
  <si>
    <t>Boala Pompe</t>
  </si>
  <si>
    <t>Tirozinemie</t>
  </si>
  <si>
    <t>HTPA</t>
  </si>
  <si>
    <t>Total cheltuieli</t>
  </si>
  <si>
    <t xml:space="preserve">număr de bolnavi trataţi prin hemodializă convenţională </t>
  </si>
  <si>
    <t>cost mediu/şedinţă de hemodializă convenţională</t>
  </si>
  <si>
    <t>număr de bolnavi trataţi prin hemodiafiltrare intermitentă on-line</t>
  </si>
  <si>
    <t>cost mediu/şedinţă de hemodiafiltrare intermitentă on-line</t>
  </si>
  <si>
    <t>număr de bolnavi trataţi prin dializă peritoneală continuă</t>
  </si>
  <si>
    <t>cost mediu/bolnav tratat prin dializă peritoneală continuă</t>
  </si>
  <si>
    <t>număr de bolnavi trataţi prin dializă peritoneală automată</t>
  </si>
  <si>
    <t>cost mediu/bolnav tratat prin dializă peritoneală automată</t>
  </si>
  <si>
    <t>cost mediu/adult cu diabet zaharat automonitorizat</t>
  </si>
  <si>
    <t>C12=C8+…+C11</t>
  </si>
  <si>
    <t>Cheltuieli pentru epurare extrahepatică</t>
  </si>
  <si>
    <t>Cheltuieli cu medicamente pentru starea postransplant</t>
  </si>
  <si>
    <t>Nr. şedinţe hemodializă convenţională</t>
  </si>
  <si>
    <t>Nr. şedinţe hemodiafiltrare intermitentă on-line</t>
  </si>
  <si>
    <t>hemodializă convenţională</t>
  </si>
  <si>
    <t>hemodiafiltrare intermitentă on-line</t>
  </si>
  <si>
    <t>dializă peritoneală continuă</t>
  </si>
  <si>
    <t>dializă peritoneală automată</t>
  </si>
  <si>
    <t>Valoare materiale sanitare în stoc la începutul perioadei de raportare</t>
  </si>
  <si>
    <t>Valoare materiale sanitare intrate în cursul perioadei de raportare</t>
  </si>
  <si>
    <t>Valoare materiale sanitare consumate în cursul perioadei de raportare</t>
  </si>
  <si>
    <t>Valoare materiale sanitare în stoc la sfârşitul perioadei de raportare</t>
  </si>
  <si>
    <t xml:space="preserve">Program naţional de terapie intensivă a insuficienţei hepatice </t>
  </si>
  <si>
    <t>număr de bolnavi tratati prin epurare extrahepatică</t>
  </si>
  <si>
    <t>cost mediu/bolnav tratati prin epurare extrahepatică</t>
  </si>
  <si>
    <t>adulti</t>
  </si>
  <si>
    <t>C11=C6+…+C10</t>
  </si>
  <si>
    <t>Sindrom Prader Willi</t>
  </si>
  <si>
    <t>Programul naţional de tratament al surdităţii prin proteze auditive implantabile (implant cohlear şi proteze auditive)</t>
  </si>
  <si>
    <t>cost mediu/bolnav cu sindrom Prader Willi</t>
  </si>
  <si>
    <t>număr copii cu diabet zaharat automonitorizaţi</t>
  </si>
  <si>
    <t>număr adulţi cu diabet zaharat automonitorizaţi</t>
  </si>
  <si>
    <t xml:space="preserve">elemente de ranforsare cotil şi metafizodiafizară femur </t>
  </si>
  <si>
    <t xml:space="preserve">TOTAL ENDOPROTEZE </t>
  </si>
  <si>
    <t>C21</t>
  </si>
  <si>
    <t>C22</t>
  </si>
  <si>
    <t>TOTAL CHELTUIELI pt. endoproteze</t>
  </si>
  <si>
    <t>Valoare mat. sanitare în stoc la începutul perioadei de raportare</t>
  </si>
  <si>
    <t>Valoare mat. sanitare intrate în cursul perioadei de raportare</t>
  </si>
  <si>
    <t>Valoare mat. sanitare consumate în cursul perioadei de raportare</t>
  </si>
  <si>
    <t>Valoare mat. sanitare în stoc la sfârşitul perioadei de raportare</t>
  </si>
  <si>
    <t xml:space="preserve">Nota: Cheltuiala pentru cimentul utilizat  va fi raportata în cheltuiala endoprotezarii pe tip de endoproteza. Exp. în col C1 se va raporta cheltuiala aferenta protezelor totale de sold cimentate şi a cimentului utilizat pentru implantarea acestora. </t>
  </si>
  <si>
    <t>numar bolnavi cu transplant hepatic trataţi pentru recidiva hepatitei cronice cu VHB</t>
  </si>
  <si>
    <t>cost mediu/bolnav tratat pentru recidiva hepatitei cronice  cu VHB</t>
  </si>
  <si>
    <t>cost mediu/bolnav cu diabet zaharat evaluat prin dozarea HbA1c</t>
  </si>
  <si>
    <t>cost mediu/bolnav cu HTPA</t>
  </si>
  <si>
    <t>cost mediu/bolnav cu scleroză laterală amiotrofică</t>
  </si>
  <si>
    <t>Nr. Bolnavi cu transplant hepatic trataţi pentru recidiva hepatitei cronice cu imunoglobulină antihepatitică B</t>
  </si>
  <si>
    <t xml:space="preserve">număr de bolnavi cu osteoporoză </t>
  </si>
  <si>
    <t xml:space="preserve">număr de bolnavi cu guşă prin tireomegalie datorată carenţei de iod </t>
  </si>
  <si>
    <t xml:space="preserve">cost mediu/bolnav cu osteoporoză </t>
  </si>
  <si>
    <t xml:space="preserve">Număr bolnavi cu diabet zaharat trataţi cu insulină automonitorizaţi </t>
  </si>
  <si>
    <t xml:space="preserve">Numar bolnavi cu diabet zaharat evaluati prin dozarea HbA1c </t>
  </si>
  <si>
    <t xml:space="preserve">Cheltuieli pentru bolnavii cu diabet zaharat trataţi cu insulină automonitorizaţi </t>
  </si>
  <si>
    <t>cost mediu/bolnav cu afibrinogenemie congenitală</t>
  </si>
  <si>
    <t>cost mediu/bolnav cu sindrom de imunodeficienţă primară</t>
  </si>
  <si>
    <t>Nr. bolnavi cu boli rare cărora li s-au eliberat medicamente/materiale sanitare pentru:</t>
  </si>
  <si>
    <t>Afibrinogenemie congenitală</t>
  </si>
  <si>
    <t>Sindrom de imunodeficienţă primară</t>
  </si>
  <si>
    <t>Cheltuieli pentru medicamente/materiale sanitare boli rare:</t>
  </si>
  <si>
    <t>PROGRAMUL NAŢIONAL DE BOLI CARDIOVASCULARE</t>
  </si>
  <si>
    <t>[se completează luna sau  perioada de raportare conform Ordinului nr. 190/2013 )</t>
  </si>
  <si>
    <t>TABEL 1 SITUAŢIA BOLNAVILOR PE TIPURI DE AFECŢIUNE ŞI A CHELTUIELILOR AFERENTE  (LEI)</t>
  </si>
  <si>
    <t>Nr. bolnavi pentru care s-au utilizat materiale sanitare, beneficiari de:</t>
  </si>
  <si>
    <t>Nr total bolnavi beneficiari ai programului</t>
  </si>
  <si>
    <t>Cheltuieli cu materialele sanitare, pentru:</t>
  </si>
  <si>
    <t>Cheltuieli totale pentru materiale sanitare</t>
  </si>
  <si>
    <t>proceduri de dilatare  percutană</t>
  </si>
  <si>
    <t>proceduri terapeutice de electrofiziologie</t>
  </si>
  <si>
    <t>implantare de stimulatoare cardiace</t>
  </si>
  <si>
    <t xml:space="preserve">implantare de difibrilatoare interne </t>
  </si>
  <si>
    <t>cost mediu/bolnav (copil) tratat prin chirurgie cardiovasculară</t>
  </si>
  <si>
    <t>număr de bolnavi trataţi prin chirurgie vasculară</t>
  </si>
  <si>
    <t>cost mediu/bolnav  tratat prin chirurgie vasculară</t>
  </si>
  <si>
    <t xml:space="preserve">implantare de stimulatoare de resincronizare cardiacă </t>
  </si>
  <si>
    <t>intervenţii de chirurgie cardiovasculară - ADULŢI</t>
  </si>
  <si>
    <t>intervenţii de chirurgie cardiovasculară - COPII</t>
  </si>
  <si>
    <t>intervenţii de chirurgie vasculară</t>
  </si>
  <si>
    <t>TABEL 2 SITUAŢIA STOCULUI DE MATERIALE SANITARE  (LEI)</t>
  </si>
  <si>
    <t>Tip de intervenţie</t>
  </si>
  <si>
    <t>C3 proceduri de dilatare  percutană = C10 din tabelul 1</t>
  </si>
  <si>
    <t>C3 proceduri terapeutice de electrofiziologie = C11 din tabelul 1</t>
  </si>
  <si>
    <t>C3 implantare de stimulatoare cardiace = C12 din tabelul 1</t>
  </si>
  <si>
    <t>C3 implantare de difibrilatoare interne  =C13 din tabelul 1</t>
  </si>
  <si>
    <t>C3 implantare de stimulatoare de resincronizare cardiacă  =C14 din tabelul 1</t>
  </si>
  <si>
    <t>C3 intervenţii de chirurgie cardiovasculară - ADULŢI  =C15 din tabelul 1</t>
  </si>
  <si>
    <t>C3 intervenţii de chirurgie cardiovasculară - COPII =C16 din tabelul 1</t>
  </si>
  <si>
    <t>C3 intervenţii de chirurgie vasculară  =C17 din tabelul 1</t>
  </si>
  <si>
    <t>C3 TOTAL = C18 din tabelul 1</t>
  </si>
  <si>
    <r>
      <t>[</t>
    </r>
    <r>
      <rPr>
        <sz val="8"/>
        <rFont val="Arial"/>
        <family val="0"/>
      </rPr>
      <t>se completează luna sau  perioada de raportare conform Ordinului nr. 190/2013 )</t>
    </r>
  </si>
  <si>
    <t>TABEL 1 SITUAŢIA BOLNAVILOR TRATAŢI PE TIPURI DE TERAPIE ŞI A CHELTUIELILOR AFERENTE  (LEI)</t>
  </si>
  <si>
    <t xml:space="preserve">TABEL 2  SITUAŢIA STOCULUI DE MEDICAMENTE  (LEI) </t>
  </si>
  <si>
    <t>C18=C10+…+C17</t>
  </si>
  <si>
    <t>PROGRAM NAŢIONAL DE TRATAMENT AL SURDITĂŢII PRIN PROTEZE AUDITIVE IMPLANTABILE (implant cohlear şi proteze auditive)</t>
  </si>
  <si>
    <t>TABEL 1 SITUAŢIA BOLNAVILOR CU SURDITATE TRATAŢI ŞI A CHELTUIELILOR AFERENTE  (LEI)</t>
  </si>
  <si>
    <t>Nr. bolnavi cu surditate beneficiari de:</t>
  </si>
  <si>
    <t>C3 implanturi cohleare = C5 din tabelul 1</t>
  </si>
  <si>
    <t>C3 TOTAL = C8 din tabelul 1</t>
  </si>
  <si>
    <t>PROGRAMUL NAŢIONAL DE DIABET ZAHARAT</t>
  </si>
  <si>
    <t>TABEL 1 SITUAŢIA BOLNAVILOR TRATAŢI PE TIPURI DE TERAPIE, A POMPELOR DE INSULINĂ ŞI SETURILOR DE CONSUMABILE ŞI A CHELTUIELILOR AFERENTE  (LEI)</t>
  </si>
  <si>
    <t xml:space="preserve">TABEL 2  SITUAŢIA STOCULUI DE MEDICAMENTE, A POMPELOR DE INSULINĂ ŞI A SETURILOR DE CONSUMABILE PENTRU POMPELE DE INSULINĂ  (LEI) </t>
  </si>
  <si>
    <t>Valoare pompe şi seturi de consumabile  aferente acestora în stoc la începutul perioadei de raportare</t>
  </si>
  <si>
    <t>Valoare pompe şi seturi de consumabile  aferente acestora intrate în cursul perioadei de raportare</t>
  </si>
  <si>
    <t>Valoare pompe şi seturi de consumabile  aferente acestora consumate în cursul perioadei de raportare</t>
  </si>
  <si>
    <t>Valoare pompe şi seturi de consumabile  aferente acestora în stoc la sfârşitul perioadei de raportare</t>
  </si>
  <si>
    <t>Valoare seturi consumabile  pentru pompele de insulină în stoc la începutul perioadei de raportare</t>
  </si>
  <si>
    <t>Valoare seturi consumabile  pentru pompele de insulină intrate în cursul perioadei de raportare</t>
  </si>
  <si>
    <t>Valoare seturi consumabile  pentru pompele de insulină consumate în cursul perioadei de raportare</t>
  </si>
  <si>
    <t>Valoare seturi consumabile  pentru pompele de insulină în stoc la sfârşitul perioadei de raportare</t>
  </si>
  <si>
    <t>C12=C9+C10-C11</t>
  </si>
  <si>
    <r>
      <t>C26=</t>
    </r>
    <r>
      <rPr>
        <b/>
        <sz val="8"/>
        <color indexed="10"/>
        <rFont val="Arial"/>
        <family val="2"/>
      </rPr>
      <t>C18+…+C25</t>
    </r>
  </si>
  <si>
    <t>Raportare pentru</t>
  </si>
  <si>
    <t xml:space="preserve">Raportare pentru </t>
  </si>
  <si>
    <t>TABEL SITUAŢIA BOLNAVILOR CU DIABET ZAHARAT AUTOMONITORIZAŢI ŞI A BOLNAVILOR EVALUAŢI PRIN DOZAREA HEMOGLOBINEI GLICOZILATE (HbA1c) ŞI A CHELTUIELILOR AFERENTE (LEI)</t>
  </si>
  <si>
    <t>PROGRAMUL NAŢIONAL DE TRATAMENT AL BOLILOR NEUROLOGICE</t>
  </si>
  <si>
    <t>TABEL 2 SITUAŢIA STOCULUI DE MEDICAMENTE  (LEI)</t>
  </si>
  <si>
    <t>C3 Avonex = C8 din tabelul 1</t>
  </si>
  <si>
    <t>C3 Rebif = C9 din tabelul 1</t>
  </si>
  <si>
    <t>C3 Betaferon = C10 din tabelul 1</t>
  </si>
  <si>
    <t>C3 Extavia = C11 din tabelul 1</t>
  </si>
  <si>
    <t>C3 Copaxone = C12 din tabelul 1</t>
  </si>
  <si>
    <t>C3 Tysabri = C13 din tabelul 1</t>
  </si>
  <si>
    <t>C3 Total= C14 din tabelul 1</t>
  </si>
  <si>
    <t>PROGRAMUL NAŢIONAL DE TRATAMENT AL HEMOFILIEI ŞI TALASEMIEI</t>
  </si>
  <si>
    <t>TABEL 1 SITUAŢIA BOLNAVILOR CU HEMOFILIE ŞI TALASEMIE TRATAŢI ŞI A CHELTUIELILOR AFERENTE  (LEI)</t>
  </si>
  <si>
    <t>TABEL 2 SITUAŢIA STOCULUI  DE MEDICAMENTE (LEI)</t>
  </si>
  <si>
    <t xml:space="preserve">PROGRAMUL NAŢIONAL DE TRATAMENT PENTRU BOLI RARE </t>
  </si>
  <si>
    <t>TABEL 1 SITUAŢIA BOLNAVILOR CU BOLI RARE TRATAŢI (medicamente/materiale sanitare eliberate prin farmacii cu circuit închis)</t>
  </si>
  <si>
    <t>TABEL 2 SITUAŢIA CHELTUIELILOR AFERENTE BOLNAVILOR CU BOLI RARE  (LEI) (medicamente/materiale sanitare eliberate prin farmacii cu circuit închis)</t>
  </si>
  <si>
    <t>TABEL 3 SITUAŢIA STOCULUI DE MEDICAMENTE/MATERIALE SANITARE  (LEI)</t>
  </si>
  <si>
    <t>Valoare medicamente/materiale sanitare în stoc la începutul perioadei de raportare</t>
  </si>
  <si>
    <t>Valoare medicamente/materiale sanitare intrate în cursul perioadei de raportare</t>
  </si>
  <si>
    <t>Valoare medicamente/materiale sanitare consumate în cursul perioadei de raportare</t>
  </si>
  <si>
    <t>Valoare medicamente/materiale sanitare în stoc la sfârşitul perioadei de raportare</t>
  </si>
  <si>
    <t>TABEL 4 SITUAŢIA BOLNAVILOR CU BOLI RARE ŞI A CHELTUIELILOR AFERENTE  (LEI) (medicamente eliberate prin farmacii cu circuit deschis)</t>
  </si>
  <si>
    <t>PROGRAMUL NAŢIONAL DE BOLI ENDOCRINE</t>
  </si>
  <si>
    <t>TABEL 1 SITUAŢIA BOLNAVILOR TRATAŢI PE TIPURI DE AFECŢIUNE ŞI A CHELTUIELILOR AFERENTE  (LEI)</t>
  </si>
  <si>
    <t>TABEL  2  SITUAŢIA STOCULUI DE MEDICAMENTE  (LEI)</t>
  </si>
  <si>
    <t>PROGRAMUL NAŢIONAL DE ORTOPEDIE</t>
  </si>
  <si>
    <t>TABEL 1 SITUAŢIA NUMĂRULUI DE BOLNAVI BENEFICIARI AI PROGRAMULUI</t>
  </si>
  <si>
    <t>TABEL 3  SITUAŢIA STOCULUI DE MATERIALE SANITARE  (LEI)</t>
  </si>
  <si>
    <t>chirurgie spinală</t>
  </si>
  <si>
    <t>C3 TOTAL = C22 din tabelul 2</t>
  </si>
  <si>
    <t>Număr implanturi pentru chirurgie spinală</t>
  </si>
  <si>
    <t>TOTAL ENDOPROTEZE în LUNA DE RAPORTARE</t>
  </si>
  <si>
    <t>NOTA : numărul de proteze se va raporta astfel: 1 endoproteza, respectiv un implant  = ansamblul necesar rezolvării unui caz</t>
  </si>
  <si>
    <t xml:space="preserve">PROGRAMUL NAŢIONAL DE TRANSPLANT DE ORGANE, ŢESUTURI ŞI CELULE DE ORIGINE UMANĂ </t>
  </si>
  <si>
    <t xml:space="preserve">Tratamentul recidivei hepatitei cronice la bolnavii cu transplant hepatic </t>
  </si>
  <si>
    <t>TABEL 2 SITUAŢIA STOCULUI DE MEDICAMENTE (LEI)</t>
  </si>
  <si>
    <t>PROGRAMUL NAŢIONAL DE ONCOLOGIE - SUBPROGRAMUL DE TRATAMENT AL BOLNAVILOR CU AFECŢIUNI ONCOLOGICE</t>
  </si>
  <si>
    <t>proteze auditive cu ancorare osoasă BAHA</t>
  </si>
  <si>
    <t>Număr bolnavi cu diabet zaharat beneficiari de pompe de insulină</t>
  </si>
  <si>
    <t>Număr bolnavi cu diabet zaharat beneficiari de materiale consumabile pentru pompele de insulină</t>
  </si>
  <si>
    <t xml:space="preserve">Cheltuieli pentru pompe de insulina  </t>
  </si>
  <si>
    <t>Cheltuieli pentru materiale consumabile pentru pompele de insulină</t>
  </si>
  <si>
    <t>Mucopolizaharidoză tip II (sindromul Hunter)</t>
  </si>
  <si>
    <t>Mucopolizaharidoză tip I (sindromul Hurler)</t>
  </si>
  <si>
    <t>Purpura trombocitopenică imună cronică la adulţii splenectomizaţi şi nesplenectomizaţi</t>
  </si>
  <si>
    <t>Polineuropatie familială amiloidă cu transtiretină</t>
  </si>
  <si>
    <t>Hiprerfenilalaninemie la bolnavii diagnosticaţi cu fenilcetonurie sau deficit de tetrahidrobiopterină (BH4)</t>
  </si>
  <si>
    <t>C3 Purpura trombocitopenică imună cronică la adulţii splenectomizaţi şi nesplenectomizaţi = C13 din tabelul 2</t>
  </si>
  <si>
    <t>C3 Mucopolizaharidoză tip II (sindromul Hunter) = C6 din tabelul 2</t>
  </si>
  <si>
    <t>C3 Mucopolizaharidoză tip I (sindromul Hurler) = C7 din tabelul 2</t>
  </si>
  <si>
    <t>C3 Hiprerfenilalaninemie la bolnavii diagnosticaţi cu fenilcetonurie sau deficit de tetrahidrobiopterină (BH4) = C14 din tabelul 2</t>
  </si>
  <si>
    <t>C6=C3+C4+C5</t>
  </si>
  <si>
    <t>C9=C7+C8</t>
  </si>
  <si>
    <t>C12=C9+C10+C11</t>
  </si>
  <si>
    <t>C3 osteoporoza = C7 din tabelul 1</t>
  </si>
  <si>
    <t>C3 guşa carenta iod = C10 din tabelul 1</t>
  </si>
  <si>
    <t>C3 guşa proliferare maligna = C11 din tabelul 1</t>
  </si>
  <si>
    <t>C3 TOTAL = C7+C10+C11 din tabelul 1</t>
  </si>
  <si>
    <t>proteza totala genunchi cimentata fara stabilizare posterioară</t>
  </si>
  <si>
    <t>proteza totala genunchi cimentata cu stabilizare posterioară</t>
  </si>
  <si>
    <t>proteza totala genunchi cimentata fara stabilizare posterioara</t>
  </si>
  <si>
    <t>proteza totala genunchi cimentata cu stabilizare posterioara</t>
  </si>
  <si>
    <t>proteza unicompartimentala genunchi</t>
  </si>
  <si>
    <t>C3=C2 din tabelul 1</t>
  </si>
  <si>
    <t>Tratamentul stării posttransplant</t>
  </si>
  <si>
    <t>PROGRAMUL NAŢIONAL DE SUPLEERE A FUNCŢIEI RENALE LA BOLNAVII CU INSUFICIENŢĂ RENALĂ CRONICĂ</t>
  </si>
  <si>
    <t xml:space="preserve">TABEL 1 SITUAŢIA BOLNAVILOR CU STARE POSTTRANSPLANT </t>
  </si>
  <si>
    <t>TABEL 2 SITUAŢIA BOLNAVILOR PE TIPURI DE DIALIZĂ ŞI A CHELTUIELILOR AFERENTE  (LEI) ÎN UNITĂŢI PRIVATE</t>
  </si>
  <si>
    <t>TABEL 3 SITUAŢIA BOLNAVILOR PE TIPURI DE DIALIZĂ ŞI A CHELTUIELILOR AFERENTE  (LEI) CUMULAT LA NIVELUL CAS</t>
  </si>
  <si>
    <t>TABEL 1 SITUAŢIA BOLNAVILOR PE TIPURI DE DIALIZĂ ŞI A CHELTUIELILOR AFERENTE  (LEI) ÎN UNITĂŢI PUBLICE</t>
  </si>
  <si>
    <t>C6=C6 din tabelul pt. unităţile publice + C6 din tabelul pt. unităţile private</t>
  </si>
  <si>
    <t>C7=C7 din tabelul pt. unităţile publice + C7 din tabelul pt. unităţile private</t>
  </si>
  <si>
    <t>C8=C8 din tabelul pt. unităţile publice + C8 din tabelul pt. unităţile private</t>
  </si>
  <si>
    <t>C9=C9 din tabelul pt. unităţile publice + C9 din tabelul pt. unităţile private</t>
  </si>
  <si>
    <t>C10=C10 din tabelul pt. unităţile publice + C10 din tabelul pt. unităţile private</t>
  </si>
  <si>
    <t>C11=C11 din tabelul pt. unităţile publice + C11 din tabelul pt. unităţile private</t>
  </si>
  <si>
    <t>C12=C12 din tabelul pt. unităţile publice + C12 din tabelul pt. unităţile private</t>
  </si>
  <si>
    <t>TABEL 1 SITUAŢIA NUMĂRULUI DE BOLNAVI TRATAŢI PRIN EPURARE EXTRAHEPATICĂ SI A CHELTUIELILOR AFERENTE</t>
  </si>
  <si>
    <t>Nr. bolnavi tratati prin epurare extrahepatică</t>
  </si>
  <si>
    <t>TABEL 2 SITUAŢIA STOCULUI DE MEDICAMENTE ŞI MATERIALE SANITARE (LEI)</t>
  </si>
  <si>
    <t>Programul naţional de diagnostic şi tratament cu ajutorul aparaturii de înaltă performanţă - Subprogramul de radiologie intervenţională</t>
  </si>
  <si>
    <t>TABEL 1 SITUAŢIA BOLNAVILOR PE TIPURI DE TRATAMENT ŞI A CHELTUIELILOR AFERENTE  (LEI)</t>
  </si>
  <si>
    <t>Nr. bolnavi pentru care s-au utilizat materiale sanitare, din care cu:</t>
  </si>
  <si>
    <t>afecţiuni cerebrovasculare</t>
  </si>
  <si>
    <t>stimulatoare cerebrale implantabile</t>
  </si>
  <si>
    <t>pompe implantabile</t>
  </si>
  <si>
    <t xml:space="preserve">afecţiuni vasculare periferice </t>
  </si>
  <si>
    <t xml:space="preserve">afecţiuni ale coloanei vertebrale </t>
  </si>
  <si>
    <t xml:space="preserve">afecţiuni oncologice </t>
  </si>
  <si>
    <t>hemoragii acute sau cronice trataţi</t>
  </si>
  <si>
    <t>Tratament pentru</t>
  </si>
  <si>
    <t>C3 tratament pentru afecţiuni cerebrovasculare = C10 din tabelul 1</t>
  </si>
  <si>
    <t>PROGRAMUL NAŢIONAL DE TERAPIE INTENSIVĂ A INSUFICIENŢEI HEPATICE</t>
  </si>
  <si>
    <t>Programul naţional de diagnostic şi tratament cu ajutorul aparaturii de înaltă performanţă - Subprogramul de diagnostic şi tratament al epilepsiei rezistente la tratamentul medicamentos</t>
  </si>
  <si>
    <t>proceduri microchirurgicale</t>
  </si>
  <si>
    <t>implant de stimulator al nervului vag</t>
  </si>
  <si>
    <t>C6=C4+C5</t>
  </si>
  <si>
    <t>Tip de procedura</t>
  </si>
  <si>
    <t>C3 proceduri microchirurgicale = C4 din tabelul 1</t>
  </si>
  <si>
    <t>C3 implant de stimulator al nervului vag = C5 din tabelul 1</t>
  </si>
  <si>
    <t>C3 TOTAL = C6 din tabelul 1</t>
  </si>
  <si>
    <t>CASA DE ASIGURĂRI DE SĂNĂTATE ………………………</t>
  </si>
  <si>
    <t>Programul naţional de diagnostic şi tratament cu ajutorul aparaturii de înaltă performanţă - Subprogramul de tratament al hidrocefaliei congenitale sau dobândite la copil</t>
  </si>
  <si>
    <t>TABEL 1 SITUAŢIA BOLNAVILOR TRATAŢI ŞI A CHELTUIELILOR AFERENTE  (LEI)</t>
  </si>
  <si>
    <t>Număr copii cu hidrocefalie congenitală sau dobândită trataţi</t>
  </si>
  <si>
    <t>Cheltuieli pentru copii cu hidrocefalie congenitală sau dobândită trataţi</t>
  </si>
  <si>
    <t>C3  = C2 din tabelul 1</t>
  </si>
  <si>
    <t>Programul naţional de diagnostic şi tratament cu ajutorul aparaturii de înaltă performanţă - Subprogramul de tratament al durerii neuropate prin implant de neurostimulator medular</t>
  </si>
  <si>
    <t>Număr bolnavi trataţi prin implant neuromodulator</t>
  </si>
  <si>
    <t>Cheltuieli pentru bolnavi trataţi prin implant neuromodulator</t>
  </si>
  <si>
    <t>Program naţional de boli cardiovasculare</t>
  </si>
  <si>
    <t>număr de bolnavi trataţi prin proceduri de dilatare percutană</t>
  </si>
  <si>
    <t>cost mediu/bolnav tratat prin proceduri de dilatare percutană</t>
  </si>
  <si>
    <t>număr de bolnavi trataţi prin proceduri terapeutice de elctrofiziologie</t>
  </si>
  <si>
    <t>cost mediu/bolnav tratat prin proceduri terapeutice de electrofiziologie</t>
  </si>
  <si>
    <t>număr de bolnavi trataţi prin implantare de stimulatoare cardiace</t>
  </si>
  <si>
    <t>cost mediu/bolnav tratat prin implantare de stimulatoare cardiace</t>
  </si>
  <si>
    <t>număr de bolnavi trataţi prin implantare de defibrilatoare interne</t>
  </si>
  <si>
    <t>cost mediu/bolnav tratat prin implantare de defibrilatoare interne</t>
  </si>
  <si>
    <t>număr de bolnavi trataţi prin implantare de stimulatoare de resincronizare cardiacă</t>
  </si>
  <si>
    <t>cost mediu/bolnav tratat prin implantare de stimulatoare de resincronizare cardiacă</t>
  </si>
  <si>
    <t>număr de bolnavi (copii) trataţi prin intervenţii de chirurgie cardiovasculară</t>
  </si>
  <si>
    <t>cost mediu/bolnav (adult) tratat prin intervenţii de chirurgie cardiovasculară</t>
  </si>
  <si>
    <t>număr bolnavi trataţi</t>
  </si>
  <si>
    <t>număr de implanturi cohleare</t>
  </si>
  <si>
    <t>cost mediu/implant cohlear</t>
  </si>
  <si>
    <t xml:space="preserve">Program naţional de tratament al bolilor neurologice </t>
  </si>
  <si>
    <t>Program naţional de tratament al hemofiliei şi talasemiei</t>
  </si>
  <si>
    <t>număr de bolnavi cu afibrinogenemie congenitală</t>
  </si>
  <si>
    <t>Programul naţional de tratament pentru boli rare</t>
  </si>
  <si>
    <t>cost mediu/bolnav adult cu implant segmentar de coloană</t>
  </si>
  <si>
    <t>Programul national de transplant de organe, tesuturi si celule de origine umană</t>
  </si>
  <si>
    <t>Subprogramul de radiologie intervenţională</t>
  </si>
  <si>
    <t>Nr. bolnavi cu epilepsie pentru care s-au utilizat materiale sanitare, trataţi prin:</t>
  </si>
  <si>
    <t>C9=C1+…+C8</t>
  </si>
  <si>
    <t>TABEL 1 SITUAŢIA NUMĂRULUI DE BOLNAVI CU TRANSPLANT HEPATIC TRATAŢI PENTRU RECIDIVA HEPATITEI CRONICE CU VHB SI A CHELTUIELILOR AFERENTE</t>
  </si>
  <si>
    <t>PROGRAMUL NAŢIONAL DE SĂNĂTATE MINTALĂ</t>
  </si>
  <si>
    <t>TABEL 1 SITUAŢIA BOLNAVILOR CU TRATAMENT SUBSTITUTIV ŞI A CHELTUIELILOR AFERENTE  (LEI)</t>
  </si>
  <si>
    <t>Număr de bolnavi în tratament substitutiv</t>
  </si>
  <si>
    <t>Număr de teste pentru depistarea prezenţei drogurilor în urina bolnavilor</t>
  </si>
  <si>
    <t>Cheltuieli pentru bolnavii în tratament substitutiv</t>
  </si>
  <si>
    <t>Cheltuieli pentru teste pentru depistarea prezenţei drogurilor în urina bolnavilor</t>
  </si>
  <si>
    <t>Cheltuieli totale program</t>
  </si>
  <si>
    <t>TABEL 2 SITUAŢIA STOCULUI DE MEDICAMENTE/MATERIALE SANITARE  (LEI)</t>
  </si>
  <si>
    <t>unităţi sanitare</t>
  </si>
  <si>
    <t>farmacii cu circuit deschis</t>
  </si>
  <si>
    <t>total</t>
  </si>
  <si>
    <t>C13=C11+C12</t>
  </si>
  <si>
    <t>C16=C14+C15</t>
  </si>
  <si>
    <t>C19=C17+C18</t>
  </si>
  <si>
    <t>C20=C13+C16+C19</t>
  </si>
  <si>
    <t>C3=C11+C14+C17 din tabelul 1</t>
  </si>
  <si>
    <t>C23</t>
  </si>
  <si>
    <t>C24</t>
  </si>
  <si>
    <t>C7=C23 din tabelul 1</t>
  </si>
  <si>
    <t>C11=C24 din tabelul 1</t>
  </si>
  <si>
    <t>Intocmit,</t>
  </si>
  <si>
    <t>Ec. Maricica Haba</t>
  </si>
  <si>
    <t>PROGRAMUL NAŢIONAL DE ONCOLOGIE - Subprogramul de monitorizare a evoluţiei bolii la pacienţii cu afecţiuni oncologice prin PET-CT</t>
  </si>
  <si>
    <t>TABEL 1 SITUAŢIA BOLNAVILOR CU MONITORIZARE A EVOLUŢIEI BOLII PRIN PET-CT ŞI A CHELTUIELILOR AFERENTE  (LEI)</t>
  </si>
  <si>
    <t>Nr. bolnavi cu monitorizare  a evoluţiei bolii prin PET-CT</t>
  </si>
  <si>
    <t>Cheltuieli pentru bolnavii cu monitorizare a evoluţiei bolii prin PET-CT</t>
  </si>
  <si>
    <t>PROGRAMUL NAŢIONAL DE ONCOLOGIE - Subprogramul de reconstrucţie mamară după afecţiuni oncologice prin endoprotezare</t>
  </si>
  <si>
    <t>TABEL 1 SITUAŢIA BOLNAVELOR CU RECONSTRUCŢIE MAMARĂ DUPĂ AFECŢIUNI ONCOLOGICE ŞI A CHELTUIELILOR AFERENTE (LEI)</t>
  </si>
  <si>
    <t>Nr. bolnave cu reconstrucţie mamară</t>
  </si>
  <si>
    <t>Cheltuieli pentru bolnavele cu reconstrucţie mamară</t>
  </si>
  <si>
    <t xml:space="preserve">TABEL 2  SITUAŢIA STOCULUI DE ENDOPROTEZE MAMARE  (LEI) </t>
  </si>
  <si>
    <t>Valoare endoproteze mamare în stoc la începutul perioadei de raportare</t>
  </si>
  <si>
    <t>Valoare endoproteze mamare intrate în cursul perioadei de raportare</t>
  </si>
  <si>
    <t>Valoare endoproteze mamare consumate în cursul perioadei de raportare</t>
  </si>
  <si>
    <t>Valoare endoproteze mamare în stoc la sfârşitul perioadei de raportare</t>
  </si>
  <si>
    <t>proteza auditive cu ancorare osoasă BAHA</t>
  </si>
  <si>
    <t>proteză implantabilă de ureche medie</t>
  </si>
  <si>
    <t xml:space="preserve">C3 proteze cu ancorare osoasă BAHA = C6 din tabelul 1 </t>
  </si>
  <si>
    <t>număr de bolnavi (adulti) trataţi prin intervenţii de chirurgie cardiovasculară</t>
  </si>
  <si>
    <t>C3 implantabilă de ureche medie=C7 din tabelul 1</t>
  </si>
  <si>
    <t>Total bolnavi beneficiari ai programului</t>
  </si>
  <si>
    <t>între 1 şi 18 ani cu substituţie profilactică</t>
  </si>
  <si>
    <t>cu substituţie „on demand”</t>
  </si>
  <si>
    <t>cu inhibitori cu substituţie pentru accidente hemoragice</t>
  </si>
  <si>
    <t>cu substituţie pentru intervenţiile chirurgicale ortopedice majore</t>
  </si>
  <si>
    <t>cu substituţie pentru intervenţiile chirurgicale, altele decât cele ortopedice majore</t>
  </si>
  <si>
    <t>C14=C9+…+C13</t>
  </si>
  <si>
    <t xml:space="preserve">hemofilie </t>
  </si>
  <si>
    <t>C3 hemofilie = C14</t>
  </si>
  <si>
    <t>C3 talasemie = C15</t>
  </si>
  <si>
    <t>C3 TOTAL = C16</t>
  </si>
  <si>
    <t>Boli neurologice degenerative/ inflamator-imune forme cronice</t>
  </si>
  <si>
    <t>Boli neurologice degenerative/ inflamator-imune forme acute</t>
  </si>
  <si>
    <t>Polineuro- patie familială amiloidă cu transtiretină</t>
  </si>
  <si>
    <t>Scleroză sistemică şi ulcerele digitale evolutive</t>
  </si>
  <si>
    <t>Scleroza tuberoasă</t>
  </si>
  <si>
    <t>medicamente</t>
  </si>
  <si>
    <t>materiale sanitare</t>
  </si>
  <si>
    <t>C18=C16+C17</t>
  </si>
  <si>
    <t>C21=C19+C20</t>
  </si>
  <si>
    <t>C22=C1+….+C15+C18+C21</t>
  </si>
  <si>
    <t>Medicamente/ materiale sanitare pt.:</t>
  </si>
  <si>
    <t>Osteogeneză imperfectă - medicamente</t>
  </si>
  <si>
    <t>Osteogeneză imperfectă - materiale sanitare</t>
  </si>
  <si>
    <t>Epidermoliză buloasă- medicamente</t>
  </si>
  <si>
    <t>Epidermoliză buloasă- materiale sanitare</t>
  </si>
  <si>
    <t>C3 Boli neurologice degenerative/ inflamator-imune forme cronice = C1 din tabelul 2</t>
  </si>
  <si>
    <t>C3 Boli neurologice degenerative/ inflamator-imune forme acute = C2 din tabelul 2</t>
  </si>
  <si>
    <t>C3 Boala Fabry = C3 din tabelul 2</t>
  </si>
  <si>
    <t>C3 Boala Pompe = C4 din tabelul 2</t>
  </si>
  <si>
    <t>C3 Tirozinemie = C5 din tabelul 2</t>
  </si>
  <si>
    <t>C3 Afibrinogenemie congenitală = C8 din tabelul 2</t>
  </si>
  <si>
    <t>C3 Sindrom de imunodeficienţă primară = C9 din tabelul 2</t>
  </si>
  <si>
    <t>C3 HTPA = C10 din tabelul 2</t>
  </si>
  <si>
    <t>C3 Polineuropatie familială amiloidă cu transtiretină = C11 din tabelul 2</t>
  </si>
  <si>
    <t>C3 Scleroză sistemică şi ulcerele digitale evolutive = C12 din tabelul 2</t>
  </si>
  <si>
    <t>C3 Scleroza tuberoasă = C15 din tabelul 2</t>
  </si>
  <si>
    <t>C3 Osteogeneză imperfectă - medicamente = C16 din tabelul 2</t>
  </si>
  <si>
    <t>C3 Osteogeneză imperfectă - materiale sanitare = C17 din tabelul 2</t>
  </si>
  <si>
    <t>C3 Epidermoliză buloasă- medicamente = C19 din tabelul 2</t>
  </si>
  <si>
    <t>C3 Epidermoliză buloasă- materiale sanitare = C20 din tabelul 2</t>
  </si>
  <si>
    <t>Notă: În coloana C4 Epidermoliză buloasă se va raporta numărul de bolnavi cu Epidermoliză buloasă beneficiari de tratament eliberat prin farmaciile cu circuit deschis în perioada ianurie - mai 2014</t>
  </si>
  <si>
    <t xml:space="preserve">         În coloana C9 Epidermoliză buloasă se vor raporta cheltuielile aferente medicamentelor eliberate bolnavi cu Epidermoliză buloasă prin farmaciile cu circuit deschis în perioada ianurie - mai 2014</t>
  </si>
  <si>
    <t>Nr. bolnavi cu endoproteze</t>
  </si>
  <si>
    <t>Nr. bolnavi cu endoproteze tumorale</t>
  </si>
  <si>
    <t>Nr. bolnavi cu implant segmentar de coloană</t>
  </si>
  <si>
    <t>Număr bolnavi ADULŢI trataţi prin chirurgie spinală</t>
  </si>
  <si>
    <t>Număr bolnavi COPII trataţi prin instrumentaţie specifică</t>
  </si>
  <si>
    <t xml:space="preserve">Nr. TOTAL BOLNAVI </t>
  </si>
  <si>
    <t>Nr. bolnavi ADULŢI cu endoproteze</t>
  </si>
  <si>
    <t>Nr. bolnavi COPII cu endoproteze</t>
  </si>
  <si>
    <t>Nr. bolnavi ADULŢI cu endoproteze tumorale</t>
  </si>
  <si>
    <t>Nr. bolnavi COPII cu endoproteze tumorale</t>
  </si>
  <si>
    <t>Nr. bolnavi ADULŢI cu implant segmentar de coloană</t>
  </si>
  <si>
    <t>Nr. bolnavi COPII cu implant segmentar de coloană</t>
  </si>
  <si>
    <t>C25</t>
  </si>
  <si>
    <t xml:space="preserve">TABEL 2 SITUAŢIA CHELTUIELILOR PE TIPURI (LEI) </t>
  </si>
  <si>
    <t xml:space="preserve">Cheltuieli pentru endoproteze, pe tipuri de endoproteze </t>
  </si>
  <si>
    <t xml:space="preserve">CHELTUIELI pt. endoproteze </t>
  </si>
  <si>
    <t>CHELTUIELI pt. endoproteze tumorale</t>
  </si>
  <si>
    <t>CHELTUIELI pt. implant segmentar de coloană</t>
  </si>
  <si>
    <t>CHELTUIELI pt bolnavi ADULŢI trataţi prin chirurgie spinală</t>
  </si>
  <si>
    <t>CHELTUIELI pt bolnavi COPII trataţi prin instrumentaţie specifică</t>
  </si>
  <si>
    <t xml:space="preserve">CHELTUIELI pt TOTAL BOLNAVI </t>
  </si>
  <si>
    <t>bolnavi ADULŢI cu endoproteze</t>
  </si>
  <si>
    <t>bolnavi COPII cu endoproteze</t>
  </si>
  <si>
    <t>bolnavi ADULŢI cu endoproteze tumorale</t>
  </si>
  <si>
    <t>bolnavi COPII cu endoproteze tumorale</t>
  </si>
  <si>
    <t>bolnavi ADULŢI cu implant segmentar de coloană</t>
  </si>
  <si>
    <t>bolnavi COPII cu implant segmentar de coloană</t>
  </si>
  <si>
    <t xml:space="preserve">endoproteze tumorale </t>
  </si>
  <si>
    <t>implant segmentar</t>
  </si>
  <si>
    <t>instrumentaţie specifică</t>
  </si>
  <si>
    <t>C3 endoproteze = (C18 + C19) din tabelul 2</t>
  </si>
  <si>
    <t>C3 endoproteze tumorale = (C20+C21) din tabelul 2</t>
  </si>
  <si>
    <t>C3 implant segm  = (C22+C23) din tabelul 2</t>
  </si>
  <si>
    <t>C3 chirurgie spinală=C24 din tabelul 2</t>
  </si>
  <si>
    <t>C3 instrumentaţie specifică=C25 din tabelul 2</t>
  </si>
  <si>
    <t>C3 TOTAL = C26 din tabelul 2</t>
  </si>
  <si>
    <t>TABEL 4 SITUAŢIA NUMĂRULUI DE MATERIALE SANITARE ÎN STOC LA SFÂRŞITUL PERIOADEI DE RAPORTARE</t>
  </si>
  <si>
    <t>Nr. endoproteze tumorale</t>
  </si>
  <si>
    <t>Nr. implanturi segmentare de coloană</t>
  </si>
  <si>
    <t>Număr sisteme instrumentaţie specifică</t>
  </si>
  <si>
    <t>Nr. bolnavi cu servicii prin tratament Gamma-Knife</t>
  </si>
  <si>
    <t>Cheltuieli cu servicii prin tratament Gamma-Knife</t>
  </si>
  <si>
    <t>Cheltuieli totale în cadrul subprogramului</t>
  </si>
  <si>
    <t>C17=C10+…C16</t>
  </si>
  <si>
    <t>C3 stimulatoare cerebrale implantabile = C11 din tabelul 1</t>
  </si>
  <si>
    <t>C3 pompe implantabile = C12 din tabelul 1</t>
  </si>
  <si>
    <t>C3 tratamente pentru afecţiuni vasculare periferice   = C13 din tabelul 1</t>
  </si>
  <si>
    <t>C3 tratamente pentru afecţiuni ale coloanei vertebrale   = C14 din tabelul 1</t>
  </si>
  <si>
    <t>C3 tratamente pentru afecţiuni oncologice   = C15 din tabelul 1</t>
  </si>
  <si>
    <t>C3 tratamente pentru hemoragii acute sau cronice trataţi = C16 din tabelul 1</t>
  </si>
  <si>
    <t>C3 TOTAL = C17 din tabelul 1</t>
  </si>
  <si>
    <t>[se completează luna sau  perioada de raportare conform Ordinului nr. 190/2013)</t>
  </si>
  <si>
    <t>Subprogramul de tratament al bolnavilor cu afecţiuni oncologice</t>
  </si>
  <si>
    <t>Subprogramul de monitorizare a evoluţiei bolii la pacienţii cu afecţiuni oncologice prin PET-CT</t>
  </si>
  <si>
    <t>număr de bolnavi cu monitorizare  a evoluţiei bolii prin PET-CT</t>
  </si>
  <si>
    <t>cost mediu/investigaţie PET-CT</t>
  </si>
  <si>
    <t>Subprogramul de reconstrucţie mamară după afecţiuni oncologice prin endoprotezare</t>
  </si>
  <si>
    <t>număr de bolnave cu reconstrucţie mamară</t>
  </si>
  <si>
    <t>Cost mediu/bolnavă cu reconstrucţie mamară</t>
  </si>
  <si>
    <t>număr de proteze auditive cu ancorare osoasă BAHA</t>
  </si>
  <si>
    <t>cost mediu/proteză auditivă cu ancorare osoasă BAHA</t>
  </si>
  <si>
    <t>număr de proteze implantabile de ureche medie</t>
  </si>
  <si>
    <t>cost mediu/proteză implantabile de ureche medie</t>
  </si>
  <si>
    <t>număr bolnavi cu diabet zaharat evaluaţi prin dozarea HbA1c</t>
  </si>
  <si>
    <t>număr bolnavi cu diabet zaharat beneficiari de pompe de insulină</t>
  </si>
  <si>
    <t>cost mediu/bolnav cu diabet zaharat beneficiar de pompă de insulină</t>
  </si>
  <si>
    <t>număr bolnavi cu diabet zaharat beneficiari de materiale consumabile pentru pompele de insulină</t>
  </si>
  <si>
    <t>cost mediu/bolnav beneficiar de materiale consumabile pentru pompa de insulină/an</t>
  </si>
  <si>
    <t>număr de bolnavi cu hemofilie între 1 şi 18 ani cu substituţie profilactică</t>
  </si>
  <si>
    <t>cost mediu/bolnav cu hemofilie între 1 şi 18 ani cu substituţie profilactică</t>
  </si>
  <si>
    <t>număr de bolnavi cu hemofilie cu substituţie „on demand”</t>
  </si>
  <si>
    <t>cost mediu/bolnav cu hemofilie cu substituţie „on demand”</t>
  </si>
  <si>
    <t>număr de bolnavi cu hemofilie cu inhibitori cu substituţie pentru accidente hemoragice</t>
  </si>
  <si>
    <t>cost mediu/bolnav cu hemofilie cu inhibitori cu substituţie pentru accidente hemoragice</t>
  </si>
  <si>
    <t>număr de bolnavi cu hemofilie cu substituţie pentru intervenţiile chirurgicale ortopedice majore</t>
  </si>
  <si>
    <t>cost mediu/bolnav cu hemofilie cu substituţie pentru intervenţiile chirurgicale ortopedice majore</t>
  </si>
  <si>
    <t>număr de bolnavi cu hemofilie cu substituţie pentru intervenţii chirurgicale, altele decât cele ortopedice majore</t>
  </si>
  <si>
    <t>cost mediu/bolnav cu hemofilie cu substituţie pentru intervenţii chirurgicale, altele decât cele ortopedice majore</t>
  </si>
  <si>
    <t>număr de bolnavi cu talasemie</t>
  </si>
  <si>
    <t>număr de bolnavi cu boli neurologice degenerative/ inflamator-imune forme cronice</t>
  </si>
  <si>
    <t>cost mediu/bolnav cu boli neurologice degenerative/ inflamator-imune forme cronice</t>
  </si>
  <si>
    <t>număr de bolnavi cu boli neurologice degenerative/ inflamator-imune forme acute</t>
  </si>
  <si>
    <t>cost mediu/bolnav cu boli neurologice degenerative/ inflamator-imune forme acute</t>
  </si>
  <si>
    <t>număr de bolnavi cu boala Fabry</t>
  </si>
  <si>
    <t>cost mediu/bolnav cu boala Fabry</t>
  </si>
  <si>
    <t>număr de bolnavi cu boala Pompe</t>
  </si>
  <si>
    <t>cost mediu/bolnav cu boala Pompe</t>
  </si>
  <si>
    <t>număr de bolnavi cu Tirozinemie</t>
  </si>
  <si>
    <t>cost mediu/bolnav cu Tirozinemie</t>
  </si>
  <si>
    <t>număr de bolnavi cu mucopolizaharidoză tip II (sindromul Hunter)</t>
  </si>
  <si>
    <t>cost mediu/bolnav cu mucopolizaharidoză tip II (sindromul Hunter)</t>
  </si>
  <si>
    <t>număr de bolnavi cu mucopolizaharidoză tip I (sindromul Hurler)</t>
  </si>
  <si>
    <t>cost mediu/bolnav cu mucopolizaharidoză tip I (sindromul Hurler)</t>
  </si>
  <si>
    <t>număr de bolnavi cu sindrom de imunodeficienţă primară</t>
  </si>
  <si>
    <t>număr de bolnavi cu HTPA</t>
  </si>
  <si>
    <t>număr de bolnavi cu polineuropatie familială amiloidă cu transtiretină</t>
  </si>
  <si>
    <t>cost mediu/bolnav cu polineuropatie familială amiloidă cu transtiretină</t>
  </si>
  <si>
    <t>număr de bolnavi cu scleroză sistemică şi ulcerele digitale evolutive</t>
  </si>
  <si>
    <t>cost mediu/bolnav cu scleroză sistemică şi ulcerele digitale evolutive</t>
  </si>
  <si>
    <t>Purpura trombocitopenică imună cronică la adulţii spenectomizaţi şi nesplenectomizaţi</t>
  </si>
  <si>
    <t>cost mediu/bolnav cu Purpura trombocitopenică imună cronică la adulţii spenectomizaţi şi nesplenectomizaţi</t>
  </si>
  <si>
    <t>număr de bolnavi cu hiprerfenilalaninemiei la bolnavii diagnosticaţi cu fenilcetonurie sau deficit de tetrahidrobiopterină (BH4)</t>
  </si>
  <si>
    <t>cost mediu/bolnav cu hiprerfenilalaninemiei la bolnavii diagnosticaţi cu fenilcetonurie sau deficit de tetrahidrobiopterină (BH4)</t>
  </si>
  <si>
    <t>număr de bolnavi cu scleroza tuberoasă</t>
  </si>
  <si>
    <t>cost mediu/bolnav cu scleroza tuberoasă</t>
  </si>
  <si>
    <t>număr de bolnavi cu osteogeneză imperfectă - medicamente</t>
  </si>
  <si>
    <t>cost mediu/bolnav cu osteogeneză imperfectă - medicamente</t>
  </si>
  <si>
    <t>număr de bolnavi cu osteogeneză imperfectă - materiale sanitare</t>
  </si>
  <si>
    <t>cost mediu/bolnav cu osteogeneză imperfectă - materiale sanitare</t>
  </si>
  <si>
    <t>număr de bolnavi cu epidermoliză buloasă</t>
  </si>
  <si>
    <t>cost mediu/bolnav cu epidermoliză buloasă</t>
  </si>
  <si>
    <t>număr de bolnavi cu mucoviscidoză copii</t>
  </si>
  <si>
    <t>cost mediu/bolnav cu mucoviscidoză copii</t>
  </si>
  <si>
    <t>număr de bolnavi cu mucoviscidoză adulţi</t>
  </si>
  <si>
    <t>cost mediu/bolnav cu mucoviscidoză adulţi</t>
  </si>
  <si>
    <t>număr de bolnavi cu scleroză laterală amiotrofică</t>
  </si>
  <si>
    <t>număr de bolnavi cu sindrom Prader Willi</t>
  </si>
  <si>
    <t>Program naţional de sănătate mintală</t>
  </si>
  <si>
    <t>număr de bolnavi în tratament substitutiv</t>
  </si>
  <si>
    <t>cost mediu/bolnav cu tratament de substituţie cu metadonă</t>
  </si>
  <si>
    <t>număr de teste pentru depistarea prezenţei drogurilor în urina bolnavilor</t>
  </si>
  <si>
    <t>cost mediu pe test rapid de depistare a drogurilor în urină</t>
  </si>
  <si>
    <t>număr bolnavi copii endoprotezaţi</t>
  </si>
  <si>
    <t>cost mediu/bolnav copil endoprotezat</t>
  </si>
  <si>
    <t>număr bolnavi adulţi endoprotezaţi</t>
  </si>
  <si>
    <t>cost mediu/bolnav adult endoprotezat</t>
  </si>
  <si>
    <t>număr bolnavi copii cu endoprotezare articulară tumorală</t>
  </si>
  <si>
    <t>cost mediu/bolnav copil cu endoprotezare articulară tumorală</t>
  </si>
  <si>
    <t>număr bolnavi adulţi cu endoprotezare articulară tumorală</t>
  </si>
  <si>
    <t>cost mediu/bolnav adult cu endoprotezare articulară tumorală</t>
  </si>
  <si>
    <t>număr bolnavi copii cu implant segmentar</t>
  </si>
  <si>
    <t>cost mediubolnav /copil cu implant segmentar de coloană</t>
  </si>
  <si>
    <t>număr bolnavi adulţi cu implant segmentar</t>
  </si>
  <si>
    <t>număr bolnavi adulţi trataţi prin chirurgie spinală</t>
  </si>
  <si>
    <t>cost mediu/bolnav adult tratat prin chirurgie spinală</t>
  </si>
  <si>
    <t xml:space="preserve">număr bolnavi copii trataţi prin instrumentaţie specifică </t>
  </si>
  <si>
    <t xml:space="preserve">cost mediu/bolnav copil tratat prin instrumentaţie specifică </t>
  </si>
  <si>
    <t>număr bolnavi cu afecţiuni cerebrovasculare trataţi</t>
  </si>
  <si>
    <t>cost mediu/bolnav cu afecţiuni cerebrovasculare tratat</t>
  </si>
  <si>
    <t>număr bolnavi cu stimulatoare cerebrale implantabile</t>
  </si>
  <si>
    <t>cost mediu/bolnav cu stimulator cerebral implantabil</t>
  </si>
  <si>
    <t>număr bolnavi cu pompe implantabile</t>
  </si>
  <si>
    <t>cost mediu/bolnav cu pompă implantabilă</t>
  </si>
  <si>
    <t>număr bolnavi cu afecţiuni vasculare periferice trataţi</t>
  </si>
  <si>
    <t>cost mediu/bolnav cu afecţiuni vasculare periferice tratat</t>
  </si>
  <si>
    <t>număr bolnavi cu afecţiuni ale coloanei vertebrale trataţi</t>
  </si>
  <si>
    <t>cost mediu/bolnav cu afecţiuni ale coloanei vertebrale trataţi</t>
  </si>
  <si>
    <t>număr bolnavi cu afecţiuni oncologice trataţi</t>
  </si>
  <si>
    <t>cost mediu/bolnav cu hemoragii acute sau cronice trataţi</t>
  </si>
  <si>
    <t>număr bolnavi cu hemoragii acute sau cronice trataţi</t>
  </si>
  <si>
    <t>cost mediu/bolnav cu afecţiuni oncologice trataţi</t>
  </si>
  <si>
    <t>număr bolnavi cu servicii prin tratament Gamma-Knife</t>
  </si>
  <si>
    <t>cost mediu/bolnav cu servicii prin tratament Gamma-Knife</t>
  </si>
  <si>
    <t>număr bolnavi cu epilepsie rezistentă la tratament medicamentos trataţi prin proceduri microchirurgicale</t>
  </si>
  <si>
    <t>cost mediu/bolnav cu epilepsie rezistentă la tratament medicamentos trataţi prin proceduri microchirurgicale</t>
  </si>
  <si>
    <t>număr bolnavi cu epilepsie rezistentă la tratament medicamentos trataţi prin implant de stimulator al nervului vag</t>
  </si>
  <si>
    <t>cost mediu/bolnav cu epilepsie rezistentă la tratament medicamentos trataţi prin implant de stimulator al nervului vag</t>
  </si>
  <si>
    <t>număr bolnavi copii cu hidrocefalie congenitală sau dobândită trataţi</t>
  </si>
  <si>
    <t>cost mediu/bolnav copil cu hidrocefalie congenitală sau dobândită tratat</t>
  </si>
  <si>
    <t>Subprogramul de diagnostic şi tratament al epilepsiei rezistente la tratamentul medicamentos</t>
  </si>
  <si>
    <t>Subprogramul de tratament al hidrocefaliei congenitale sau dobândite la copil</t>
  </si>
  <si>
    <t>Subprogramul de tratament al durerii neuropate prin implant de neurostimulator medular</t>
  </si>
  <si>
    <t>număr bolnavi trataţi prin implant neuromodulator</t>
  </si>
  <si>
    <t>cost mediu/bolnav tratat prin implant neuromodulator</t>
  </si>
  <si>
    <t xml:space="preserve"> </t>
  </si>
  <si>
    <t>Valoare (nr.)</t>
  </si>
  <si>
    <t>Programul naţional de diabet zaharat</t>
  </si>
  <si>
    <t>Programul naţional de boli endocrine</t>
  </si>
  <si>
    <t>Programul naţional de ortopedie</t>
  </si>
  <si>
    <t>C3</t>
  </si>
  <si>
    <t>C4</t>
  </si>
  <si>
    <t>C5</t>
  </si>
  <si>
    <t>C7</t>
  </si>
  <si>
    <t>C8</t>
  </si>
  <si>
    <t>C9</t>
  </si>
  <si>
    <t>C10</t>
  </si>
  <si>
    <t>C11</t>
  </si>
  <si>
    <t>C14</t>
  </si>
  <si>
    <t>C15</t>
  </si>
  <si>
    <t>Total</t>
  </si>
  <si>
    <t>C1</t>
  </si>
  <si>
    <t>C2</t>
  </si>
  <si>
    <t>C6</t>
  </si>
  <si>
    <t>C12</t>
  </si>
  <si>
    <t>C13</t>
  </si>
  <si>
    <t>C4=C1+C2+C3</t>
  </si>
  <si>
    <t>ADO</t>
  </si>
  <si>
    <t>insulina</t>
  </si>
  <si>
    <t>interferon beta 1a</t>
  </si>
  <si>
    <t>interferon beta 1b</t>
  </si>
  <si>
    <t>Talasemie</t>
  </si>
  <si>
    <t>proteza totala sold cimentata</t>
  </si>
  <si>
    <t>proteza bipolara sold cimentata</t>
  </si>
  <si>
    <t>proteza Moore</t>
  </si>
  <si>
    <t>proteza totala sold cimentata REVIZIE</t>
  </si>
  <si>
    <t>proteza totala genunchi cimentata REVIZIE</t>
  </si>
  <si>
    <t>proteza totala cot</t>
  </si>
  <si>
    <t>C3=C1+C2</t>
  </si>
  <si>
    <t>C8=C6+C7</t>
  </si>
  <si>
    <t>C8=C5+C6+C7</t>
  </si>
  <si>
    <t>C4=C1+C2-C3</t>
  </si>
  <si>
    <t>C8=C5+C6-C7</t>
  </si>
  <si>
    <t>TOTAL</t>
  </si>
  <si>
    <t>alte endoproteze</t>
  </si>
  <si>
    <t>C16</t>
  </si>
  <si>
    <t>C18</t>
  </si>
  <si>
    <t xml:space="preserve">Nr. endoproteze </t>
  </si>
  <si>
    <t>proteza unicompar-timentala genunchi</t>
  </si>
  <si>
    <t>C17</t>
  </si>
  <si>
    <t>C19</t>
  </si>
  <si>
    <t>terapie standard</t>
  </si>
  <si>
    <t xml:space="preserve">Hemofilie </t>
  </si>
  <si>
    <t>Total bolnavi cu hemofilie</t>
  </si>
  <si>
    <t>Cheltuieli totale</t>
  </si>
  <si>
    <t>Nr. total bolnavi</t>
  </si>
  <si>
    <t>Indicatori fizici</t>
  </si>
  <si>
    <t>Denumire indicator fizic</t>
  </si>
  <si>
    <t xml:space="preserve">număr de bolnavi cu scleroză multiplă trataţi </t>
  </si>
  <si>
    <t xml:space="preserve">număr de bolnavi cu diabet zaharat trataţi </t>
  </si>
  <si>
    <t>Valoare (LEI)</t>
  </si>
  <si>
    <t>număr de bolnavi cu guşă prin tireomegalie datorată proliferării maligne</t>
  </si>
  <si>
    <t>număr de bolnavi trataţi pentru stare posttransplant</t>
  </si>
  <si>
    <t>glatiramer acetat</t>
  </si>
  <si>
    <t>proteza totala sold necimentata</t>
  </si>
  <si>
    <t>proteza totala sold necimentata REVIZIE</t>
  </si>
  <si>
    <t>C17=C1+…+C16</t>
  </si>
  <si>
    <t>cost mediu/bolnav tratat</t>
  </si>
  <si>
    <t>cost mediu/bolnav cu scleroză multiplă tratat</t>
  </si>
  <si>
    <t>cost mediu/bolnav cu talasemie</t>
  </si>
  <si>
    <t>cost mediu/bolnav cu guşă prin tireomegalie datorată carenţei de iod</t>
  </si>
  <si>
    <t>cost mediu/bolnav cu guşă prin tireomegalie datorată proliferării maligne</t>
  </si>
  <si>
    <t>cost mediu/bolnav tratat pentru stare posttransplant</t>
  </si>
  <si>
    <t>C0</t>
  </si>
  <si>
    <t>implant cohlear</t>
  </si>
  <si>
    <t>Materiale sanitare</t>
  </si>
  <si>
    <t xml:space="preserve">Total bolnavi pentru care s-au eliberat medicamente </t>
  </si>
  <si>
    <t>talasemie</t>
  </si>
  <si>
    <t>copii</t>
  </si>
  <si>
    <t>endoproteze + ciment</t>
  </si>
  <si>
    <t>cost mediu/copil cu diabet zaharat automonitorizat</t>
  </si>
  <si>
    <t>implanturi cohleare</t>
  </si>
  <si>
    <t>Medicamente pt.:</t>
  </si>
  <si>
    <t>Guşa prin tireomegalie datorata proliferării maligne</t>
  </si>
  <si>
    <t>proteza totala sold cimentata tip luxaţie congenitala</t>
  </si>
  <si>
    <t>proteza totala umăr</t>
  </si>
  <si>
    <t>proteza parţiala umăr</t>
  </si>
  <si>
    <t>Număr endoproteze</t>
  </si>
  <si>
    <t>insulină</t>
  </si>
  <si>
    <t>ADO + insulină</t>
  </si>
  <si>
    <t>osteoporoză</t>
  </si>
  <si>
    <t>guşa carenţă iod</t>
  </si>
  <si>
    <t>guşa proliferare malignă</t>
  </si>
  <si>
    <t>Osteoporoză</t>
  </si>
  <si>
    <t>Guşa prin tireomegalie datorata carenţei de iod</t>
  </si>
  <si>
    <t>Program/Subprogram de sănătate</t>
  </si>
  <si>
    <t>Indicatori de eficienţă</t>
  </si>
  <si>
    <t>Denumire indicator de eficienţă</t>
  </si>
  <si>
    <t>SITUAŢIA INDICATORILOR SPECIFICI AFERENŢI PROGRAMELOR/SUBPROGRAMELOR NAŢIONALE DE SĂNĂTATE CU SCOP CURATIV</t>
  </si>
  <si>
    <t>Programul naţional de supleere a funcţiei renale la bolnavii cu insuficienţă renală cronică</t>
  </si>
  <si>
    <t>natalizumab</t>
  </si>
  <si>
    <t>C20</t>
  </si>
  <si>
    <t>Nr. bolnavi cărora li s-au eliberat medicamente</t>
  </si>
  <si>
    <t>Cheltuieli cu medicamentele, pentru:</t>
  </si>
  <si>
    <t>Nr. bolnavi cu scleroză multiplă cărora li s-au eliberat medicamente:</t>
  </si>
  <si>
    <t>Nr. bolnavi cărora li s-au eliberat medicamente, pe tip de terapie</t>
  </si>
  <si>
    <t xml:space="preserve">Cheltuieli totale cu medicamente </t>
  </si>
  <si>
    <t xml:space="preserve">Cheltuieli pentru evaluarea bolnavilor prin dozarea HbA1c </t>
  </si>
  <si>
    <t xml:space="preserve">Nr. bolnavi dializaţi </t>
  </si>
  <si>
    <t>Cheltuieli pentru dializa bolnavilor cu:</t>
  </si>
  <si>
    <t>Nr. bolnavi cărora li s-au eliberat medicamente pentru:</t>
  </si>
  <si>
    <t>Cheltuieli cu medicamentele, pentru</t>
  </si>
  <si>
    <t xml:space="preserve">Cheltuieli totale </t>
  </si>
  <si>
    <t>Nr.  bolnavi cu transplant cărora li s-au eliberat medicamente pentru starea postransplant</t>
  </si>
  <si>
    <t>Cheltuieli cu materiale sanitare, pentru: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</si>
</sst>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(* #,##0_);_(* \(#,##0\);_(* &quot;-&quot;??_);_(@_)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#,##0.00\ _l_e_i"/>
  </numFmts>
  <fonts count="1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3" fontId="2" fillId="0" borderId="7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3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top"/>
    </xf>
    <xf numFmtId="3" fontId="2" fillId="0" borderId="5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3" fontId="2" fillId="0" borderId="1" xfId="21" applyNumberFormat="1" applyFont="1" applyBorder="1" applyAlignment="1">
      <alignment horizontal="center" vertical="center" wrapText="1"/>
      <protection/>
    </xf>
    <xf numFmtId="3" fontId="2" fillId="0" borderId="1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8" xfId="21" applyNumberFormat="1" applyFont="1" applyBorder="1" applyAlignment="1">
      <alignment vertical="center" wrapText="1"/>
      <protection/>
    </xf>
    <xf numFmtId="3" fontId="2" fillId="0" borderId="5" xfId="21" applyNumberFormat="1" applyFont="1" applyBorder="1" applyAlignment="1">
      <alignment horizontal="center" vertical="center" wrapText="1"/>
      <protection/>
    </xf>
    <xf numFmtId="3" fontId="2" fillId="0" borderId="20" xfId="0" applyNumberFormat="1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left" vertical="center" wrapText="1"/>
    </xf>
    <xf numFmtId="3" fontId="2" fillId="0" borderId="16" xfId="0" applyNumberFormat="1" applyFont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Fill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8" xfId="0" applyBorder="1" applyAlignment="1">
      <alignment/>
    </xf>
    <xf numFmtId="3" fontId="2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3" fillId="0" borderId="0" xfId="0" applyFont="1" applyAlignment="1">
      <alignment horizont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right" vertical="center" wrapText="1"/>
    </xf>
    <xf numFmtId="2" fontId="2" fillId="0" borderId="25" xfId="0" applyNumberFormat="1" applyFont="1" applyFill="1" applyBorder="1" applyAlignment="1">
      <alignment horizontal="right" vertical="center" wrapText="1"/>
    </xf>
    <xf numFmtId="2" fontId="2" fillId="0" borderId="7" xfId="0" applyNumberFormat="1" applyFont="1" applyFill="1" applyBorder="1" applyAlignment="1">
      <alignment horizontal="right" vertical="center" wrapText="1"/>
    </xf>
    <xf numFmtId="2" fontId="3" fillId="0" borderId="7" xfId="0" applyNumberFormat="1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right" vertical="center" wrapText="1"/>
    </xf>
    <xf numFmtId="2" fontId="2" fillId="0" borderId="26" xfId="0" applyNumberFormat="1" applyFont="1" applyFill="1" applyBorder="1" applyAlignment="1">
      <alignment horizontal="right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186" fontId="2" fillId="0" borderId="24" xfId="0" applyNumberFormat="1" applyFont="1" applyFill="1" applyBorder="1" applyAlignment="1">
      <alignment horizontal="right" vertical="center" wrapText="1"/>
    </xf>
    <xf numFmtId="186" fontId="2" fillId="0" borderId="25" xfId="0" applyNumberFormat="1" applyFont="1" applyFill="1" applyBorder="1" applyAlignment="1">
      <alignment horizontal="right" vertical="center" wrapText="1"/>
    </xf>
    <xf numFmtId="186" fontId="2" fillId="0" borderId="7" xfId="0" applyNumberFormat="1" applyFont="1" applyFill="1" applyBorder="1" applyAlignment="1">
      <alignment horizontal="right" vertical="center" wrapText="1"/>
    </xf>
    <xf numFmtId="186" fontId="2" fillId="0" borderId="29" xfId="0" applyNumberFormat="1" applyFont="1" applyFill="1" applyBorder="1" applyAlignment="1">
      <alignment horizontal="right" vertical="center" wrapText="1"/>
    </xf>
    <xf numFmtId="186" fontId="2" fillId="0" borderId="15" xfId="0" applyNumberFormat="1" applyFont="1" applyFill="1" applyBorder="1" applyAlignment="1">
      <alignment horizontal="right" vertical="center" wrapText="1"/>
    </xf>
    <xf numFmtId="186" fontId="2" fillId="0" borderId="26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Fill="1" applyBorder="1" applyAlignment="1">
      <alignment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left"/>
    </xf>
    <xf numFmtId="2" fontId="3" fillId="0" borderId="8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3" fontId="2" fillId="0" borderId="19" xfId="0" applyNumberFormat="1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3" fontId="2" fillId="0" borderId="20" xfId="0" applyNumberFormat="1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left" vertical="center" wrapText="1"/>
    </xf>
    <xf numFmtId="3" fontId="2" fillId="0" borderId="17" xfId="0" applyNumberFormat="1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2" fillId="0" borderId="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3" fontId="2" fillId="0" borderId="24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left" vertical="center" wrapText="1"/>
    </xf>
    <xf numFmtId="3" fontId="2" fillId="0" borderId="15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2" fillId="0" borderId="5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left"/>
    </xf>
    <xf numFmtId="4" fontId="3" fillId="0" borderId="8" xfId="0" applyNumberFormat="1" applyFont="1" applyFill="1" applyBorder="1" applyAlignment="1">
      <alignment/>
    </xf>
    <xf numFmtId="4" fontId="3" fillId="0" borderId="8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8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4" fontId="2" fillId="0" borderId="8" xfId="0" applyNumberFormat="1" applyFont="1" applyFill="1" applyBorder="1" applyAlignment="1">
      <alignment/>
    </xf>
    <xf numFmtId="4" fontId="2" fillId="0" borderId="31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8" xfId="0" applyNumberFormat="1" applyFont="1" applyFill="1" applyBorder="1" applyAlignment="1">
      <alignment/>
    </xf>
    <xf numFmtId="4" fontId="3" fillId="0" borderId="31" xfId="0" applyNumberFormat="1" applyFont="1" applyFill="1" applyBorder="1" applyAlignment="1">
      <alignment/>
    </xf>
    <xf numFmtId="4" fontId="2" fillId="0" borderId="10" xfId="21" applyNumberFormat="1" applyFont="1" applyBorder="1" applyAlignment="1">
      <alignment vertical="center" wrapText="1"/>
      <protection/>
    </xf>
    <xf numFmtId="4" fontId="2" fillId="0" borderId="8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vertical="center" wrapText="1"/>
    </xf>
    <xf numFmtId="2" fontId="2" fillId="0" borderId="7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2" fillId="0" borderId="5" xfId="0" applyNumberFormat="1" applyFont="1" applyFill="1" applyBorder="1" applyAlignment="1">
      <alignment/>
    </xf>
    <xf numFmtId="2" fontId="3" fillId="0" borderId="8" xfId="0" applyNumberFormat="1" applyFont="1" applyFill="1" applyBorder="1" applyAlignment="1">
      <alignment/>
    </xf>
    <xf numFmtId="2" fontId="3" fillId="0" borderId="31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0" fillId="0" borderId="8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3" fillId="0" borderId="27" xfId="0" applyNumberFormat="1" applyFont="1" applyFill="1" applyBorder="1" applyAlignment="1">
      <alignment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/>
    </xf>
    <xf numFmtId="2" fontId="0" fillId="0" borderId="5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/>
    </xf>
    <xf numFmtId="2" fontId="3" fillId="0" borderId="8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9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>
      <alignment/>
    </xf>
    <xf numFmtId="2" fontId="2" fillId="0" borderId="24" xfId="0" applyNumberFormat="1" applyFont="1" applyFill="1" applyBorder="1" applyAlignment="1">
      <alignment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8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/>
    </xf>
    <xf numFmtId="1" fontId="3" fillId="0" borderId="5" xfId="0" applyNumberFormat="1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24" xfId="21" applyNumberFormat="1" applyFont="1" applyBorder="1" applyAlignment="1">
      <alignment horizontal="center" vertical="center" wrapText="1"/>
      <protection/>
    </xf>
    <xf numFmtId="3" fontId="2" fillId="0" borderId="19" xfId="21" applyNumberFormat="1" applyFont="1" applyBorder="1" applyAlignment="1">
      <alignment horizontal="center" vertical="center" wrapText="1"/>
      <protection/>
    </xf>
    <xf numFmtId="0" fontId="2" fillId="0" borderId="2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0" borderId="38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center" vertical="center" wrapText="1"/>
    </xf>
    <xf numFmtId="3" fontId="2" fillId="0" borderId="39" xfId="0" applyNumberFormat="1" applyFont="1" applyFill="1" applyBorder="1" applyAlignment="1">
      <alignment horizontal="center" vertical="center" wrapText="1"/>
    </xf>
    <xf numFmtId="3" fontId="2" fillId="0" borderId="40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3" fontId="2" fillId="0" borderId="22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3" fontId="3" fillId="0" borderId="19" xfId="0" applyNumberFormat="1" applyFont="1" applyFill="1" applyBorder="1" applyAlignment="1">
      <alignment horizontal="center"/>
    </xf>
    <xf numFmtId="3" fontId="2" fillId="0" borderId="42" xfId="0" applyNumberFormat="1" applyFont="1" applyFill="1" applyBorder="1" applyAlignment="1">
      <alignment horizontal="center" vertical="center" wrapText="1"/>
    </xf>
    <xf numFmtId="3" fontId="2" fillId="0" borderId="43" xfId="0" applyNumberFormat="1" applyFont="1" applyFill="1" applyBorder="1" applyAlignment="1">
      <alignment horizontal="center" vertical="center" wrapText="1"/>
    </xf>
    <xf numFmtId="3" fontId="2" fillId="0" borderId="37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/>
    </xf>
    <xf numFmtId="0" fontId="2" fillId="0" borderId="44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36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aie de lucru din cna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R36"/>
  <sheetViews>
    <sheetView tabSelected="1" workbookViewId="0" topLeftCell="A1">
      <selection activeCell="A13" sqref="A13"/>
    </sheetView>
  </sheetViews>
  <sheetFormatPr defaultColWidth="9.140625" defaultRowHeight="12.75"/>
  <cols>
    <col min="1" max="2" width="13.421875" style="26" customWidth="1"/>
    <col min="3" max="3" width="13.140625" style="26" customWidth="1"/>
    <col min="4" max="4" width="11.8515625" style="26" customWidth="1"/>
    <col min="5" max="5" width="12.7109375" style="26" customWidth="1"/>
    <col min="6" max="6" width="13.00390625" style="26" customWidth="1"/>
    <col min="7" max="7" width="13.140625" style="26" customWidth="1"/>
    <col min="8" max="8" width="12.421875" style="26" customWidth="1"/>
    <col min="9" max="9" width="11.57421875" style="26" customWidth="1"/>
    <col min="10" max="10" width="11.00390625" style="26" customWidth="1"/>
    <col min="11" max="11" width="13.57421875" style="26" customWidth="1"/>
    <col min="12" max="12" width="10.7109375" style="26" customWidth="1"/>
    <col min="13" max="13" width="10.8515625" style="26" customWidth="1"/>
    <col min="14" max="14" width="13.28125" style="27" customWidth="1"/>
    <col min="15" max="15" width="13.00390625" style="27" customWidth="1"/>
    <col min="16" max="16" width="13.140625" style="27" customWidth="1"/>
    <col min="17" max="17" width="11.57421875" style="27" customWidth="1"/>
    <col min="18" max="18" width="12.57421875" style="27" customWidth="1"/>
    <col min="19" max="16384" width="9.140625" style="27" customWidth="1"/>
  </cols>
  <sheetData>
    <row r="1" spans="1:18" ht="11.25">
      <c r="A1" s="7" t="s">
        <v>242</v>
      </c>
      <c r="K1" s="40"/>
      <c r="N1" s="26"/>
      <c r="O1" s="26"/>
      <c r="P1" s="26"/>
      <c r="Q1" s="26"/>
      <c r="R1" s="26"/>
    </row>
    <row r="2" spans="1:16" ht="12.75" customHeight="1">
      <c r="A2" s="25" t="s">
        <v>88</v>
      </c>
      <c r="B2" s="25"/>
      <c r="C2" s="25"/>
      <c r="D2" s="25"/>
      <c r="E2" s="25"/>
      <c r="F2" s="25"/>
      <c r="G2" s="25"/>
      <c r="H2" s="25"/>
      <c r="I2" s="25"/>
      <c r="J2" s="25"/>
      <c r="K2" s="68"/>
      <c r="L2" s="68"/>
      <c r="M2" s="68"/>
      <c r="N2" s="68"/>
      <c r="O2" s="68"/>
      <c r="P2" s="68"/>
    </row>
    <row r="3" s="26" customFormat="1" ht="11.25">
      <c r="A3" s="25" t="s">
        <v>139</v>
      </c>
    </row>
    <row r="4" spans="1:12" s="26" customFormat="1" ht="11.25">
      <c r="A4" s="26" t="s">
        <v>89</v>
      </c>
      <c r="L4" s="41"/>
    </row>
    <row r="6" spans="1:12" ht="12" thickBot="1">
      <c r="A6" s="69" t="s">
        <v>90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8" ht="24.75" customHeight="1">
      <c r="A7" s="414" t="s">
        <v>91</v>
      </c>
      <c r="B7" s="409"/>
      <c r="C7" s="409"/>
      <c r="D7" s="409"/>
      <c r="E7" s="409"/>
      <c r="F7" s="409"/>
      <c r="G7" s="409"/>
      <c r="H7" s="409"/>
      <c r="I7" s="409" t="s">
        <v>92</v>
      </c>
      <c r="J7" s="409" t="s">
        <v>93</v>
      </c>
      <c r="K7" s="409"/>
      <c r="L7" s="409"/>
      <c r="M7" s="409"/>
      <c r="N7" s="409"/>
      <c r="O7" s="409"/>
      <c r="P7" s="409"/>
      <c r="Q7" s="409"/>
      <c r="R7" s="410" t="s">
        <v>94</v>
      </c>
    </row>
    <row r="8" spans="1:18" ht="12.75" customHeight="1">
      <c r="A8" s="415" t="s">
        <v>95</v>
      </c>
      <c r="B8" s="407" t="s">
        <v>96</v>
      </c>
      <c r="C8" s="407" t="s">
        <v>97</v>
      </c>
      <c r="D8" s="407" t="s">
        <v>98</v>
      </c>
      <c r="E8" s="407" t="s">
        <v>102</v>
      </c>
      <c r="F8" s="407" t="s">
        <v>103</v>
      </c>
      <c r="G8" s="407" t="s">
        <v>104</v>
      </c>
      <c r="H8" s="407" t="s">
        <v>105</v>
      </c>
      <c r="I8" s="407"/>
      <c r="J8" s="407" t="s">
        <v>95</v>
      </c>
      <c r="K8" s="407" t="s">
        <v>96</v>
      </c>
      <c r="L8" s="408" t="s">
        <v>97</v>
      </c>
      <c r="M8" s="408" t="s">
        <v>98</v>
      </c>
      <c r="N8" s="408" t="s">
        <v>102</v>
      </c>
      <c r="O8" s="407" t="s">
        <v>103</v>
      </c>
      <c r="P8" s="407" t="s">
        <v>104</v>
      </c>
      <c r="Q8" s="407" t="s">
        <v>105</v>
      </c>
      <c r="R8" s="411"/>
    </row>
    <row r="9" spans="1:18" ht="42" customHeight="1" thickBot="1">
      <c r="A9" s="416"/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13"/>
      <c r="M9" s="413"/>
      <c r="N9" s="413"/>
      <c r="O9" s="408"/>
      <c r="P9" s="408"/>
      <c r="Q9" s="408"/>
      <c r="R9" s="412"/>
    </row>
    <row r="10" spans="1:18" ht="23.25" thickBot="1">
      <c r="A10" s="124" t="s">
        <v>540</v>
      </c>
      <c r="B10" s="70" t="s">
        <v>541</v>
      </c>
      <c r="C10" s="70" t="s">
        <v>529</v>
      </c>
      <c r="D10" s="70" t="s">
        <v>530</v>
      </c>
      <c r="E10" s="70" t="s">
        <v>531</v>
      </c>
      <c r="F10" s="70" t="s">
        <v>542</v>
      </c>
      <c r="G10" s="70" t="s">
        <v>532</v>
      </c>
      <c r="H10" s="70" t="s">
        <v>533</v>
      </c>
      <c r="I10" s="70" t="s">
        <v>534</v>
      </c>
      <c r="J10" s="70" t="s">
        <v>535</v>
      </c>
      <c r="K10" s="70" t="s">
        <v>536</v>
      </c>
      <c r="L10" s="70" t="s">
        <v>543</v>
      </c>
      <c r="M10" s="70" t="s">
        <v>544</v>
      </c>
      <c r="N10" s="70" t="s">
        <v>537</v>
      </c>
      <c r="O10" s="70" t="s">
        <v>538</v>
      </c>
      <c r="P10" s="70" t="s">
        <v>564</v>
      </c>
      <c r="Q10" s="70" t="s">
        <v>568</v>
      </c>
      <c r="R10" s="125" t="s">
        <v>120</v>
      </c>
    </row>
    <row r="11" spans="1:18" ht="12" thickBot="1">
      <c r="A11" s="123"/>
      <c r="B11" s="71"/>
      <c r="C11" s="71"/>
      <c r="D11" s="71"/>
      <c r="E11" s="71"/>
      <c r="F11" s="71"/>
      <c r="G11" s="71"/>
      <c r="H11" s="71"/>
      <c r="I11" s="71"/>
      <c r="J11" s="297"/>
      <c r="K11" s="297"/>
      <c r="L11" s="297"/>
      <c r="M11" s="297"/>
      <c r="N11" s="297"/>
      <c r="O11" s="297"/>
      <c r="P11" s="298"/>
      <c r="Q11" s="298"/>
      <c r="R11" s="299"/>
    </row>
    <row r="16" ht="12" thickBot="1">
      <c r="A16" s="25" t="s">
        <v>106</v>
      </c>
    </row>
    <row r="17" spans="1:10" ht="83.25" customHeight="1" thickBot="1">
      <c r="A17" s="72" t="s">
        <v>107</v>
      </c>
      <c r="B17" s="73" t="s">
        <v>46</v>
      </c>
      <c r="C17" s="73" t="s">
        <v>47</v>
      </c>
      <c r="D17" s="73" t="s">
        <v>48</v>
      </c>
      <c r="E17" s="74" t="s">
        <v>49</v>
      </c>
      <c r="J17" s="133"/>
    </row>
    <row r="18" spans="1:10" ht="12" thickBot="1">
      <c r="A18" s="72" t="s">
        <v>592</v>
      </c>
      <c r="B18" s="75" t="s">
        <v>540</v>
      </c>
      <c r="C18" s="75" t="s">
        <v>541</v>
      </c>
      <c r="D18" s="75" t="s">
        <v>529</v>
      </c>
      <c r="E18" s="76" t="s">
        <v>560</v>
      </c>
      <c r="J18" s="133"/>
    </row>
    <row r="19" spans="1:8" ht="34.5" thickBot="1">
      <c r="A19" s="134" t="s">
        <v>95</v>
      </c>
      <c r="B19" s="177"/>
      <c r="C19" s="177"/>
      <c r="D19" s="177">
        <f>J11</f>
        <v>0</v>
      </c>
      <c r="E19" s="178">
        <f>B19+C19-D19</f>
        <v>0</v>
      </c>
      <c r="G19" s="133"/>
      <c r="H19" s="133"/>
    </row>
    <row r="20" spans="1:8" ht="45.75" thickBot="1">
      <c r="A20" s="135" t="s">
        <v>96</v>
      </c>
      <c r="B20" s="179"/>
      <c r="C20" s="179"/>
      <c r="D20" s="179">
        <f>K11</f>
        <v>0</v>
      </c>
      <c r="E20" s="178">
        <f aca="true" t="shared" si="0" ref="E20:E26">B20+C20-D20</f>
        <v>0</v>
      </c>
      <c r="G20" s="133"/>
      <c r="H20" s="133"/>
    </row>
    <row r="21" spans="1:8" ht="33.75" customHeight="1" thickBot="1">
      <c r="A21" s="135" t="s">
        <v>97</v>
      </c>
      <c r="B21" s="179"/>
      <c r="C21" s="179"/>
      <c r="D21" s="179">
        <f>L11</f>
        <v>0</v>
      </c>
      <c r="E21" s="178">
        <f t="shared" si="0"/>
        <v>0</v>
      </c>
      <c r="G21" s="133"/>
      <c r="H21" s="133"/>
    </row>
    <row r="22" spans="1:8" ht="33.75" customHeight="1" thickBot="1">
      <c r="A22" s="141" t="s">
        <v>98</v>
      </c>
      <c r="B22" s="179"/>
      <c r="C22" s="180"/>
      <c r="D22" s="180">
        <f>M11</f>
        <v>0</v>
      </c>
      <c r="E22" s="178">
        <f t="shared" si="0"/>
        <v>0</v>
      </c>
      <c r="G22" s="133"/>
      <c r="H22" s="133"/>
    </row>
    <row r="23" spans="1:8" ht="44.25" customHeight="1" thickBot="1">
      <c r="A23" s="141" t="s">
        <v>102</v>
      </c>
      <c r="B23" s="179"/>
      <c r="C23" s="180"/>
      <c r="D23" s="180">
        <f>N11</f>
        <v>0</v>
      </c>
      <c r="E23" s="178">
        <f t="shared" si="0"/>
        <v>0</v>
      </c>
      <c r="G23" s="133"/>
      <c r="H23" s="133"/>
    </row>
    <row r="24" spans="1:8" ht="45.75" thickBot="1">
      <c r="A24" s="135" t="s">
        <v>103</v>
      </c>
      <c r="B24" s="180"/>
      <c r="C24" s="180"/>
      <c r="D24" s="180">
        <f>O11</f>
        <v>0</v>
      </c>
      <c r="E24" s="178">
        <f t="shared" si="0"/>
        <v>0</v>
      </c>
      <c r="G24" s="133"/>
      <c r="H24" s="133"/>
    </row>
    <row r="25" spans="1:8" ht="45.75" thickBot="1">
      <c r="A25" s="135" t="s">
        <v>104</v>
      </c>
      <c r="B25" s="180"/>
      <c r="C25" s="180"/>
      <c r="D25" s="180">
        <f>P11</f>
        <v>0</v>
      </c>
      <c r="E25" s="178">
        <f t="shared" si="0"/>
        <v>0</v>
      </c>
      <c r="G25" s="133"/>
      <c r="H25" s="133"/>
    </row>
    <row r="26" spans="1:8" ht="33.75">
      <c r="A26" s="135" t="s">
        <v>105</v>
      </c>
      <c r="B26" s="179"/>
      <c r="C26" s="179"/>
      <c r="D26" s="179">
        <f>Q11</f>
        <v>0</v>
      </c>
      <c r="E26" s="178">
        <f t="shared" si="0"/>
        <v>0</v>
      </c>
      <c r="G26" s="133"/>
      <c r="H26" s="133"/>
    </row>
    <row r="27" spans="1:5" ht="12" thickBot="1">
      <c r="A27" s="136" t="s">
        <v>562</v>
      </c>
      <c r="B27" s="181"/>
      <c r="C27" s="181"/>
      <c r="D27" s="181">
        <f>SUM(D19:D26)</f>
        <v>0</v>
      </c>
      <c r="E27" s="182">
        <f>SUM(E19:E26)</f>
        <v>0</v>
      </c>
    </row>
    <row r="28" spans="1:5" ht="12.75" customHeight="1">
      <c r="A28" s="417" t="s">
        <v>108</v>
      </c>
      <c r="B28" s="417"/>
      <c r="C28" s="417"/>
      <c r="D28" s="417"/>
      <c r="E28" s="417"/>
    </row>
    <row r="29" spans="1:11" ht="12.75" customHeight="1">
      <c r="A29" s="417" t="s">
        <v>109</v>
      </c>
      <c r="B29" s="417"/>
      <c r="C29" s="417"/>
      <c r="D29" s="417"/>
      <c r="E29" s="417"/>
      <c r="F29" s="137"/>
      <c r="G29" s="137"/>
      <c r="H29" s="137"/>
      <c r="I29" s="137"/>
      <c r="J29" s="28"/>
      <c r="K29" s="28"/>
    </row>
    <row r="30" spans="1:9" ht="12.75" customHeight="1">
      <c r="A30" s="417" t="s">
        <v>110</v>
      </c>
      <c r="B30" s="417"/>
      <c r="C30" s="417"/>
      <c r="D30" s="417"/>
      <c r="E30" s="417"/>
      <c r="F30" s="137"/>
      <c r="G30" s="137"/>
      <c r="H30" s="137"/>
      <c r="I30" s="137"/>
    </row>
    <row r="31" spans="1:5" ht="12.75" customHeight="1">
      <c r="A31" s="417" t="s">
        <v>111</v>
      </c>
      <c r="B31" s="417"/>
      <c r="C31" s="417"/>
      <c r="D31" s="417"/>
      <c r="E31" s="417"/>
    </row>
    <row r="32" spans="1:5" ht="11.25">
      <c r="A32" s="417" t="s">
        <v>112</v>
      </c>
      <c r="B32" s="417"/>
      <c r="C32" s="417"/>
      <c r="D32" s="417"/>
      <c r="E32" s="417"/>
    </row>
    <row r="33" spans="1:5" ht="11.25">
      <c r="A33" s="417" t="s">
        <v>113</v>
      </c>
      <c r="B33" s="417"/>
      <c r="C33" s="417"/>
      <c r="D33" s="417"/>
      <c r="E33" s="417"/>
    </row>
    <row r="34" spans="1:5" ht="11.25">
      <c r="A34" s="417" t="s">
        <v>114</v>
      </c>
      <c r="B34" s="417"/>
      <c r="C34" s="417"/>
      <c r="D34" s="417"/>
      <c r="E34" s="417"/>
    </row>
    <row r="35" spans="1:5" ht="11.25">
      <c r="A35" s="417" t="s">
        <v>115</v>
      </c>
      <c r="B35" s="417"/>
      <c r="C35" s="417"/>
      <c r="D35" s="417"/>
      <c r="E35" s="417"/>
    </row>
    <row r="36" spans="1:5" ht="11.25" customHeight="1">
      <c r="A36" s="417" t="s">
        <v>116</v>
      </c>
      <c r="B36" s="417"/>
      <c r="C36" s="367"/>
      <c r="D36" s="367"/>
      <c r="E36" s="367"/>
    </row>
  </sheetData>
  <mergeCells count="29">
    <mergeCell ref="A33:E33"/>
    <mergeCell ref="A34:E34"/>
    <mergeCell ref="A35:E35"/>
    <mergeCell ref="A36:B36"/>
    <mergeCell ref="A30:E30"/>
    <mergeCell ref="A31:E31"/>
    <mergeCell ref="A32:E32"/>
    <mergeCell ref="A28:E28"/>
    <mergeCell ref="A29:E29"/>
    <mergeCell ref="J8:J9"/>
    <mergeCell ref="C8:C9"/>
    <mergeCell ref="F8:F9"/>
    <mergeCell ref="D8:D9"/>
    <mergeCell ref="A7:H7"/>
    <mergeCell ref="A8:A9"/>
    <mergeCell ref="B8:B9"/>
    <mergeCell ref="E8:E9"/>
    <mergeCell ref="G8:G9"/>
    <mergeCell ref="H8:H9"/>
    <mergeCell ref="Q8:Q9"/>
    <mergeCell ref="J7:Q7"/>
    <mergeCell ref="R7:R9"/>
    <mergeCell ref="I7:I9"/>
    <mergeCell ref="K8:K9"/>
    <mergeCell ref="P8:P9"/>
    <mergeCell ref="N8:N9"/>
    <mergeCell ref="O8:O9"/>
    <mergeCell ref="M8:M9"/>
    <mergeCell ref="L8:L9"/>
  </mergeCells>
  <printOptions/>
  <pageMargins left="0.17" right="0.19" top="0.5" bottom="0.5" header="0.5" footer="0.5"/>
  <pageSetup horizontalDpi="600" verticalDpi="600" orientation="landscape" paperSize="9" scale="65" r:id="rId1"/>
  <headerFooter alignWithMargins="0">
    <oddFooter>&amp;CAnexa 2, pag.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oaie15">
    <tabColor indexed="45"/>
  </sheetPr>
  <dimension ref="A1:BJ87"/>
  <sheetViews>
    <sheetView workbookViewId="0" topLeftCell="A1">
      <selection activeCell="A14" sqref="A14"/>
    </sheetView>
  </sheetViews>
  <sheetFormatPr defaultColWidth="9.140625" defaultRowHeight="12.75"/>
  <cols>
    <col min="1" max="1" width="13.28125" style="6" customWidth="1"/>
    <col min="2" max="2" width="12.28125" style="6" customWidth="1"/>
    <col min="3" max="3" width="10.28125" style="6" customWidth="1"/>
    <col min="4" max="4" width="10.7109375" style="6" customWidth="1"/>
    <col min="5" max="5" width="10.57421875" style="6" customWidth="1"/>
    <col min="6" max="6" width="13.00390625" style="6" customWidth="1"/>
    <col min="7" max="7" width="13.28125" style="6" customWidth="1"/>
    <col min="8" max="8" width="12.8515625" style="6" customWidth="1"/>
    <col min="9" max="9" width="12.140625" style="6" customWidth="1"/>
    <col min="10" max="10" width="10.57421875" style="6" customWidth="1"/>
    <col min="11" max="11" width="12.140625" style="6" customWidth="1"/>
    <col min="12" max="12" width="11.7109375" style="6" customWidth="1"/>
    <col min="13" max="13" width="11.140625" style="6" customWidth="1"/>
    <col min="14" max="14" width="11.8515625" style="6" customWidth="1"/>
    <col min="15" max="15" width="9.140625" style="6" customWidth="1"/>
    <col min="16" max="16" width="10.00390625" style="6" customWidth="1"/>
    <col min="17" max="18" width="9.140625" style="6" customWidth="1"/>
    <col min="19" max="19" width="10.00390625" style="6" customWidth="1"/>
    <col min="20" max="50" width="9.140625" style="6" customWidth="1"/>
    <col min="51" max="16384" width="9.140625" style="4" customWidth="1"/>
  </cols>
  <sheetData>
    <row r="1" spans="1:7" ht="11.25">
      <c r="A1" s="7" t="s">
        <v>242</v>
      </c>
      <c r="B1" s="7"/>
      <c r="C1" s="7"/>
      <c r="D1" s="7"/>
      <c r="E1" s="7"/>
      <c r="F1" s="7"/>
      <c r="G1" s="7"/>
    </row>
    <row r="2" spans="1:12" s="26" customFormat="1" ht="13.5" customHeight="1">
      <c r="A2" s="434" t="s">
        <v>154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</row>
    <row r="3" spans="1:50" ht="12.75">
      <c r="A3" s="25" t="s">
        <v>140</v>
      </c>
      <c r="B3" s="5"/>
      <c r="C3" s="5"/>
      <c r="D3" s="5"/>
      <c r="E3" s="5"/>
      <c r="F3" s="5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21" s="3" customFormat="1" ht="12.75">
      <c r="A4" s="61" t="s">
        <v>117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41"/>
      <c r="M4" s="26"/>
      <c r="N4" s="26"/>
      <c r="O4" s="26"/>
      <c r="P4" s="26"/>
      <c r="Q4" s="26"/>
      <c r="R4" s="26"/>
      <c r="S4" s="26"/>
      <c r="T4" s="26"/>
      <c r="U4" s="26"/>
    </row>
    <row r="5" spans="1:50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8" ht="12" thickBot="1">
      <c r="A6" s="240" t="s">
        <v>155</v>
      </c>
      <c r="B6" s="101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AY6" s="6"/>
      <c r="AZ6" s="6"/>
      <c r="BA6" s="6"/>
      <c r="BB6" s="6"/>
      <c r="BC6" s="6"/>
      <c r="BD6" s="6"/>
      <c r="BE6" s="6"/>
      <c r="BF6" s="6"/>
    </row>
    <row r="7" spans="1:57" ht="15" customHeight="1">
      <c r="A7" s="381" t="s">
        <v>84</v>
      </c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45"/>
      <c r="AY7" s="6"/>
      <c r="AZ7" s="6"/>
      <c r="BA7" s="6"/>
      <c r="BB7" s="6"/>
      <c r="BC7" s="6"/>
      <c r="BD7" s="6"/>
      <c r="BE7" s="6"/>
    </row>
    <row r="8" spans="1:21" ht="27.75" customHeight="1">
      <c r="A8" s="443" t="s">
        <v>328</v>
      </c>
      <c r="B8" s="441" t="s">
        <v>329</v>
      </c>
      <c r="C8" s="441" t="s">
        <v>23</v>
      </c>
      <c r="D8" s="441" t="s">
        <v>24</v>
      </c>
      <c r="E8" s="441" t="s">
        <v>25</v>
      </c>
      <c r="F8" s="441" t="s">
        <v>183</v>
      </c>
      <c r="G8" s="441" t="s">
        <v>184</v>
      </c>
      <c r="H8" s="447" t="s">
        <v>85</v>
      </c>
      <c r="I8" s="441" t="s">
        <v>86</v>
      </c>
      <c r="J8" s="441" t="s">
        <v>26</v>
      </c>
      <c r="K8" s="441" t="s">
        <v>186</v>
      </c>
      <c r="L8" s="441" t="s">
        <v>331</v>
      </c>
      <c r="M8" s="441" t="s">
        <v>185</v>
      </c>
      <c r="N8" s="441" t="s">
        <v>187</v>
      </c>
      <c r="O8" s="441" t="s">
        <v>332</v>
      </c>
      <c r="P8" s="441" t="s">
        <v>22</v>
      </c>
      <c r="Q8" s="441"/>
      <c r="R8" s="441"/>
      <c r="S8" s="441" t="s">
        <v>21</v>
      </c>
      <c r="T8" s="441"/>
      <c r="U8" s="446"/>
    </row>
    <row r="9" spans="1:21" ht="99.75" customHeight="1" thickBot="1">
      <c r="A9" s="444"/>
      <c r="B9" s="442"/>
      <c r="C9" s="442"/>
      <c r="D9" s="442"/>
      <c r="E9" s="442"/>
      <c r="F9" s="442"/>
      <c r="G9" s="442"/>
      <c r="H9" s="448"/>
      <c r="I9" s="442"/>
      <c r="J9" s="442"/>
      <c r="K9" s="442"/>
      <c r="L9" s="442"/>
      <c r="M9" s="442"/>
      <c r="N9" s="442"/>
      <c r="O9" s="442"/>
      <c r="P9" s="54" t="s">
        <v>333</v>
      </c>
      <c r="Q9" s="54" t="s">
        <v>334</v>
      </c>
      <c r="R9" s="54" t="s">
        <v>539</v>
      </c>
      <c r="S9" s="54" t="s">
        <v>333</v>
      </c>
      <c r="T9" s="54" t="s">
        <v>334</v>
      </c>
      <c r="U9" s="216" t="s">
        <v>539</v>
      </c>
    </row>
    <row r="10" spans="1:21" ht="23.25" thickBot="1">
      <c r="A10" s="50" t="s">
        <v>540</v>
      </c>
      <c r="B10" s="51" t="s">
        <v>541</v>
      </c>
      <c r="C10" s="51" t="s">
        <v>529</v>
      </c>
      <c r="D10" s="51" t="s">
        <v>530</v>
      </c>
      <c r="E10" s="51" t="s">
        <v>531</v>
      </c>
      <c r="F10" s="51" t="s">
        <v>542</v>
      </c>
      <c r="G10" s="51" t="s">
        <v>532</v>
      </c>
      <c r="H10" s="51" t="s">
        <v>533</v>
      </c>
      <c r="I10" s="51" t="s">
        <v>534</v>
      </c>
      <c r="J10" s="51" t="s">
        <v>535</v>
      </c>
      <c r="K10" s="51" t="s">
        <v>536</v>
      </c>
      <c r="L10" s="51" t="s">
        <v>543</v>
      </c>
      <c r="M10" s="51" t="s">
        <v>544</v>
      </c>
      <c r="N10" s="51" t="s">
        <v>537</v>
      </c>
      <c r="O10" s="51" t="s">
        <v>538</v>
      </c>
      <c r="P10" s="51" t="s">
        <v>564</v>
      </c>
      <c r="Q10" s="51" t="s">
        <v>568</v>
      </c>
      <c r="R10" s="51" t="s">
        <v>335</v>
      </c>
      <c r="S10" s="51" t="s">
        <v>569</v>
      </c>
      <c r="T10" s="51" t="s">
        <v>620</v>
      </c>
      <c r="U10" s="52" t="s">
        <v>336</v>
      </c>
    </row>
    <row r="11" spans="1:21" ht="12" thickBot="1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2"/>
    </row>
    <row r="12" spans="1:60" ht="11.2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AY12" s="6"/>
      <c r="AZ12" s="6"/>
      <c r="BA12" s="6"/>
      <c r="BB12" s="6"/>
      <c r="BC12" s="6"/>
      <c r="BD12" s="6"/>
      <c r="BE12" s="6"/>
      <c r="BF12" s="6"/>
      <c r="BG12" s="6"/>
      <c r="BH12" s="6"/>
    </row>
    <row r="13" spans="1:60" ht="11.2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AY13" s="6"/>
      <c r="AZ13" s="6"/>
      <c r="BA13" s="6"/>
      <c r="BB13" s="6"/>
      <c r="BC13" s="6"/>
      <c r="BD13" s="6"/>
      <c r="BE13" s="6"/>
      <c r="BF13" s="6"/>
      <c r="BG13" s="6"/>
      <c r="BH13" s="6"/>
    </row>
    <row r="14" spans="1:60" ht="11.2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AY14" s="6"/>
      <c r="AZ14" s="6"/>
      <c r="BA14" s="6"/>
      <c r="BB14" s="6"/>
      <c r="BC14" s="6"/>
      <c r="BD14" s="6"/>
      <c r="BE14" s="6"/>
      <c r="BF14" s="6"/>
      <c r="BG14" s="6"/>
      <c r="BH14" s="6"/>
    </row>
    <row r="15" spans="1:60" ht="11.2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4"/>
      <c r="AG15" s="64"/>
      <c r="AH15" s="64"/>
      <c r="AI15" s="64"/>
      <c r="AY15" s="6"/>
      <c r="AZ15" s="6"/>
      <c r="BA15" s="6"/>
      <c r="BB15" s="6"/>
      <c r="BC15" s="6"/>
      <c r="BD15" s="6"/>
      <c r="BE15" s="6"/>
      <c r="BF15" s="6"/>
      <c r="BG15" s="6"/>
      <c r="BH15" s="6"/>
    </row>
    <row r="16" spans="1:58" ht="12" thickBot="1">
      <c r="A16" s="101" t="s">
        <v>156</v>
      </c>
      <c r="B16" s="101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AY16" s="6"/>
      <c r="AZ16" s="6"/>
      <c r="BA16" s="6"/>
      <c r="BB16" s="6"/>
      <c r="BC16" s="6"/>
      <c r="BD16" s="6"/>
      <c r="BE16" s="6"/>
      <c r="BF16" s="6"/>
    </row>
    <row r="17" spans="1:62" ht="13.5" customHeight="1">
      <c r="A17" s="381" t="s">
        <v>87</v>
      </c>
      <c r="B17" s="429"/>
      <c r="C17" s="429"/>
      <c r="D17" s="429"/>
      <c r="E17" s="429"/>
      <c r="F17" s="429"/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45" t="s">
        <v>27</v>
      </c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4"/>
      <c r="AI17" s="64"/>
      <c r="AJ17" s="64"/>
      <c r="AK17" s="64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</row>
    <row r="18" spans="1:62" ht="27" customHeight="1">
      <c r="A18" s="443" t="s">
        <v>328</v>
      </c>
      <c r="B18" s="441" t="s">
        <v>329</v>
      </c>
      <c r="C18" s="441" t="s">
        <v>23</v>
      </c>
      <c r="D18" s="441" t="s">
        <v>24</v>
      </c>
      <c r="E18" s="441" t="s">
        <v>25</v>
      </c>
      <c r="F18" s="441" t="s">
        <v>183</v>
      </c>
      <c r="G18" s="441" t="s">
        <v>184</v>
      </c>
      <c r="H18" s="441" t="s">
        <v>85</v>
      </c>
      <c r="I18" s="441" t="s">
        <v>86</v>
      </c>
      <c r="J18" s="441" t="s">
        <v>26</v>
      </c>
      <c r="K18" s="441" t="s">
        <v>330</v>
      </c>
      <c r="L18" s="441" t="s">
        <v>331</v>
      </c>
      <c r="M18" s="441" t="s">
        <v>185</v>
      </c>
      <c r="N18" s="441" t="s">
        <v>187</v>
      </c>
      <c r="O18" s="441" t="s">
        <v>332</v>
      </c>
      <c r="P18" s="441" t="s">
        <v>22</v>
      </c>
      <c r="Q18" s="441"/>
      <c r="R18" s="441"/>
      <c r="S18" s="441" t="s">
        <v>21</v>
      </c>
      <c r="T18" s="441"/>
      <c r="U18" s="441"/>
      <c r="V18" s="446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4"/>
      <c r="AI18" s="64"/>
      <c r="AJ18" s="64"/>
      <c r="AK18" s="64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</row>
    <row r="19" spans="1:62" ht="97.5" customHeight="1" thickBot="1">
      <c r="A19" s="444"/>
      <c r="B19" s="442"/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54" t="s">
        <v>333</v>
      </c>
      <c r="Q19" s="54" t="s">
        <v>334</v>
      </c>
      <c r="R19" s="54" t="s">
        <v>539</v>
      </c>
      <c r="S19" s="54" t="s">
        <v>333</v>
      </c>
      <c r="T19" s="54" t="s">
        <v>334</v>
      </c>
      <c r="U19" s="54" t="s">
        <v>539</v>
      </c>
      <c r="V19" s="449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4"/>
      <c r="AI19" s="64"/>
      <c r="AJ19" s="64"/>
      <c r="AK19" s="64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</row>
    <row r="20" spans="1:62" ht="34.5" thickBot="1">
      <c r="A20" s="50" t="s">
        <v>540</v>
      </c>
      <c r="B20" s="51" t="s">
        <v>541</v>
      </c>
      <c r="C20" s="51" t="s">
        <v>529</v>
      </c>
      <c r="D20" s="51" t="s">
        <v>530</v>
      </c>
      <c r="E20" s="51" t="s">
        <v>531</v>
      </c>
      <c r="F20" s="51" t="s">
        <v>542</v>
      </c>
      <c r="G20" s="51" t="s">
        <v>532</v>
      </c>
      <c r="H20" s="51" t="s">
        <v>533</v>
      </c>
      <c r="I20" s="51" t="s">
        <v>534</v>
      </c>
      <c r="J20" s="51" t="s">
        <v>535</v>
      </c>
      <c r="K20" s="51" t="s">
        <v>536</v>
      </c>
      <c r="L20" s="51" t="s">
        <v>543</v>
      </c>
      <c r="M20" s="51" t="s">
        <v>544</v>
      </c>
      <c r="N20" s="51" t="s">
        <v>537</v>
      </c>
      <c r="O20" s="51" t="s">
        <v>538</v>
      </c>
      <c r="P20" s="51" t="s">
        <v>564</v>
      </c>
      <c r="Q20" s="51" t="s">
        <v>568</v>
      </c>
      <c r="R20" s="51" t="s">
        <v>335</v>
      </c>
      <c r="S20" s="51" t="s">
        <v>569</v>
      </c>
      <c r="T20" s="51" t="s">
        <v>620</v>
      </c>
      <c r="U20" s="51" t="s">
        <v>336</v>
      </c>
      <c r="V20" s="52" t="s">
        <v>337</v>
      </c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4"/>
      <c r="AI20" s="64"/>
      <c r="AJ20" s="64"/>
      <c r="AK20" s="64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</row>
    <row r="21" spans="1:57" ht="12" thickBot="1">
      <c r="A21" s="314"/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>
        <f>P21+Q21</f>
        <v>0</v>
      </c>
      <c r="S21" s="315"/>
      <c r="T21" s="315"/>
      <c r="U21" s="315">
        <f>S21+T21</f>
        <v>0</v>
      </c>
      <c r="V21" s="316">
        <f>A21+B21+C21+D21+E21+F21+G21+H21+I21+J21+K21+L21+M21+N21+O21+R21+U21</f>
        <v>0</v>
      </c>
      <c r="W21" s="62"/>
      <c r="X21" s="62"/>
      <c r="Y21" s="62"/>
      <c r="Z21" s="62"/>
      <c r="AA21" s="62"/>
      <c r="AB21" s="62"/>
      <c r="AC21" s="64"/>
      <c r="AD21" s="64"/>
      <c r="AE21" s="64"/>
      <c r="AF21" s="64"/>
      <c r="AY21" s="6"/>
      <c r="AZ21" s="6"/>
      <c r="BA21" s="6"/>
      <c r="BB21" s="6"/>
      <c r="BC21" s="6"/>
      <c r="BD21" s="6"/>
      <c r="BE21" s="6"/>
    </row>
    <row r="22" spans="1:60" ht="11.2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4"/>
      <c r="AG22" s="64"/>
      <c r="AH22" s="64"/>
      <c r="AI22" s="64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1:60" ht="11.2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4"/>
      <c r="AG23" s="64"/>
      <c r="AH23" s="64"/>
      <c r="AI23" s="64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1:60" ht="11.2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4"/>
      <c r="AG24" s="64"/>
      <c r="AH24" s="64"/>
      <c r="AI24" s="64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1:58" ht="12" thickBot="1">
      <c r="A25" s="7" t="s">
        <v>157</v>
      </c>
      <c r="B25" s="7"/>
      <c r="AY25" s="6"/>
      <c r="AZ25" s="6"/>
      <c r="BA25" s="6"/>
      <c r="BB25" s="6"/>
      <c r="BC25" s="6"/>
      <c r="BD25" s="6"/>
      <c r="BE25" s="6"/>
      <c r="BF25" s="6"/>
    </row>
    <row r="26" spans="1:56" s="242" customFormat="1" ht="102.75" customHeight="1" thickBot="1">
      <c r="A26" s="22" t="s">
        <v>338</v>
      </c>
      <c r="B26" s="13" t="s">
        <v>158</v>
      </c>
      <c r="C26" s="13" t="s">
        <v>159</v>
      </c>
      <c r="D26" s="13" t="s">
        <v>160</v>
      </c>
      <c r="E26" s="14" t="s">
        <v>161</v>
      </c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241"/>
      <c r="BD26" s="241"/>
    </row>
    <row r="27" spans="1:56" s="242" customFormat="1" ht="20.25" customHeight="1" thickBot="1">
      <c r="A27" s="15" t="s">
        <v>592</v>
      </c>
      <c r="B27" s="16" t="s">
        <v>540</v>
      </c>
      <c r="C27" s="16" t="s">
        <v>541</v>
      </c>
      <c r="D27" s="16" t="s">
        <v>529</v>
      </c>
      <c r="E27" s="17" t="s">
        <v>560</v>
      </c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  <c r="AW27" s="241"/>
      <c r="AX27" s="241"/>
      <c r="AY27" s="241"/>
      <c r="AZ27" s="241"/>
      <c r="BA27" s="241"/>
      <c r="BB27" s="241"/>
      <c r="BC27" s="241"/>
      <c r="BD27" s="241"/>
    </row>
    <row r="28" spans="1:56" ht="67.5">
      <c r="A28" s="243" t="s">
        <v>328</v>
      </c>
      <c r="B28" s="317"/>
      <c r="C28" s="317"/>
      <c r="D28" s="317"/>
      <c r="E28" s="318">
        <f>B28+C28-D28</f>
        <v>0</v>
      </c>
      <c r="F28" s="238"/>
      <c r="G28" s="238"/>
      <c r="H28" s="238"/>
      <c r="AY28" s="6"/>
      <c r="AZ28" s="6"/>
      <c r="BA28" s="6"/>
      <c r="BB28" s="6"/>
      <c r="BC28" s="6"/>
      <c r="BD28" s="6"/>
    </row>
    <row r="29" spans="1:56" ht="67.5">
      <c r="A29" s="246" t="s">
        <v>329</v>
      </c>
      <c r="B29" s="319"/>
      <c r="C29" s="319"/>
      <c r="D29" s="319"/>
      <c r="E29" s="318">
        <f aca="true" t="shared" si="0" ref="E29:E47">B29+C29-D29</f>
        <v>0</v>
      </c>
      <c r="F29" s="238"/>
      <c r="G29" s="238"/>
      <c r="H29" s="238"/>
      <c r="AY29" s="6"/>
      <c r="AZ29" s="6"/>
      <c r="BA29" s="6"/>
      <c r="BB29" s="6"/>
      <c r="BC29" s="6"/>
      <c r="BD29" s="6"/>
    </row>
    <row r="30" spans="1:56" ht="18.75" customHeight="1">
      <c r="A30" s="246" t="s">
        <v>23</v>
      </c>
      <c r="B30" s="319"/>
      <c r="C30" s="319"/>
      <c r="D30" s="319"/>
      <c r="E30" s="318">
        <f t="shared" si="0"/>
        <v>0</v>
      </c>
      <c r="F30" s="238"/>
      <c r="G30" s="238"/>
      <c r="H30" s="238"/>
      <c r="AY30" s="6"/>
      <c r="AZ30" s="6"/>
      <c r="BA30" s="6"/>
      <c r="BB30" s="6"/>
      <c r="BC30" s="6"/>
      <c r="BD30" s="6"/>
    </row>
    <row r="31" spans="1:56" ht="17.25" customHeight="1">
      <c r="A31" s="246" t="s">
        <v>24</v>
      </c>
      <c r="B31" s="319"/>
      <c r="C31" s="319"/>
      <c r="D31" s="319"/>
      <c r="E31" s="318">
        <f t="shared" si="0"/>
        <v>0</v>
      </c>
      <c r="F31" s="238"/>
      <c r="G31" s="238"/>
      <c r="H31" s="238"/>
      <c r="AY31" s="6"/>
      <c r="AZ31" s="6"/>
      <c r="BA31" s="6"/>
      <c r="BB31" s="6"/>
      <c r="BC31" s="6"/>
      <c r="BD31" s="6"/>
    </row>
    <row r="32" spans="1:56" ht="17.25" customHeight="1">
      <c r="A32" s="246" t="s">
        <v>25</v>
      </c>
      <c r="B32" s="319"/>
      <c r="C32" s="319"/>
      <c r="D32" s="319"/>
      <c r="E32" s="318">
        <f t="shared" si="0"/>
        <v>0</v>
      </c>
      <c r="F32" s="238"/>
      <c r="G32" s="238"/>
      <c r="H32" s="238"/>
      <c r="AY32" s="6"/>
      <c r="AZ32" s="6"/>
      <c r="BA32" s="6"/>
      <c r="BB32" s="6"/>
      <c r="BC32" s="6"/>
      <c r="BD32" s="6"/>
    </row>
    <row r="33" spans="1:56" ht="45">
      <c r="A33" s="246" t="s">
        <v>183</v>
      </c>
      <c r="B33" s="319"/>
      <c r="C33" s="319"/>
      <c r="D33" s="319"/>
      <c r="E33" s="318">
        <f t="shared" si="0"/>
        <v>0</v>
      </c>
      <c r="F33" s="238"/>
      <c r="G33" s="238"/>
      <c r="H33" s="238"/>
      <c r="AY33" s="6"/>
      <c r="AZ33" s="6"/>
      <c r="BA33" s="6"/>
      <c r="BB33" s="6"/>
      <c r="BC33" s="6"/>
      <c r="BD33" s="6"/>
    </row>
    <row r="34" spans="1:56" ht="45">
      <c r="A34" s="246" t="s">
        <v>184</v>
      </c>
      <c r="B34" s="319"/>
      <c r="C34" s="319"/>
      <c r="D34" s="319"/>
      <c r="E34" s="318">
        <f t="shared" si="0"/>
        <v>0</v>
      </c>
      <c r="F34" s="238"/>
      <c r="G34" s="238"/>
      <c r="H34" s="238"/>
      <c r="AY34" s="6"/>
      <c r="AZ34" s="6"/>
      <c r="BA34" s="6"/>
      <c r="BB34" s="6"/>
      <c r="BC34" s="6"/>
      <c r="BD34" s="6"/>
    </row>
    <row r="35" spans="1:56" ht="22.5">
      <c r="A35" s="246" t="s">
        <v>85</v>
      </c>
      <c r="B35" s="320"/>
      <c r="C35" s="319"/>
      <c r="D35" s="319"/>
      <c r="E35" s="318">
        <f t="shared" si="0"/>
        <v>0</v>
      </c>
      <c r="F35" s="238"/>
      <c r="G35" s="238"/>
      <c r="H35" s="238"/>
      <c r="AY35" s="6"/>
      <c r="AZ35" s="6"/>
      <c r="BA35" s="6"/>
      <c r="BB35" s="6"/>
      <c r="BC35" s="6"/>
      <c r="BD35" s="6"/>
    </row>
    <row r="36" spans="1:56" ht="33.75">
      <c r="A36" s="246" t="s">
        <v>86</v>
      </c>
      <c r="B36" s="320"/>
      <c r="C36" s="319"/>
      <c r="D36" s="319"/>
      <c r="E36" s="318">
        <f t="shared" si="0"/>
        <v>0</v>
      </c>
      <c r="F36" s="238"/>
      <c r="G36" s="238"/>
      <c r="H36" s="238"/>
      <c r="AY36" s="6"/>
      <c r="AZ36" s="6"/>
      <c r="BA36" s="6"/>
      <c r="BB36" s="6"/>
      <c r="BC36" s="6"/>
      <c r="BD36" s="6"/>
    </row>
    <row r="37" spans="1:56" ht="17.25" customHeight="1">
      <c r="A37" s="246" t="s">
        <v>26</v>
      </c>
      <c r="B37" s="320"/>
      <c r="C37" s="319"/>
      <c r="D37" s="319"/>
      <c r="E37" s="318">
        <f t="shared" si="0"/>
        <v>0</v>
      </c>
      <c r="F37" s="238"/>
      <c r="G37" s="238"/>
      <c r="H37" s="238"/>
      <c r="AY37" s="6"/>
      <c r="AZ37" s="6"/>
      <c r="BA37" s="6"/>
      <c r="BB37" s="6"/>
      <c r="BC37" s="6"/>
      <c r="BD37" s="6"/>
    </row>
    <row r="38" spans="1:56" ht="45">
      <c r="A38" s="246" t="s">
        <v>186</v>
      </c>
      <c r="B38" s="320"/>
      <c r="C38" s="319"/>
      <c r="D38" s="319"/>
      <c r="E38" s="318">
        <f t="shared" si="0"/>
        <v>0</v>
      </c>
      <c r="F38" s="238"/>
      <c r="G38" s="238"/>
      <c r="H38" s="238"/>
      <c r="AY38" s="6"/>
      <c r="AZ38" s="6"/>
      <c r="BA38" s="6"/>
      <c r="BB38" s="6"/>
      <c r="BC38" s="6"/>
      <c r="BD38" s="6"/>
    </row>
    <row r="39" spans="1:56" ht="56.25">
      <c r="A39" s="246" t="s">
        <v>331</v>
      </c>
      <c r="B39" s="319"/>
      <c r="C39" s="319"/>
      <c r="D39" s="319"/>
      <c r="E39" s="318">
        <f t="shared" si="0"/>
        <v>0</v>
      </c>
      <c r="F39" s="238"/>
      <c r="G39" s="238"/>
      <c r="H39" s="238"/>
      <c r="AY39" s="6"/>
      <c r="AZ39" s="6"/>
      <c r="BA39" s="6"/>
      <c r="BB39" s="6"/>
      <c r="BC39" s="6"/>
      <c r="BD39" s="6"/>
    </row>
    <row r="40" spans="1:56" ht="101.25">
      <c r="A40" s="246" t="s">
        <v>185</v>
      </c>
      <c r="B40" s="319"/>
      <c r="C40" s="319"/>
      <c r="D40" s="319"/>
      <c r="E40" s="318">
        <f t="shared" si="0"/>
        <v>0</v>
      </c>
      <c r="F40" s="238"/>
      <c r="G40" s="238"/>
      <c r="H40" s="238"/>
      <c r="AY40" s="6"/>
      <c r="AZ40" s="6"/>
      <c r="BA40" s="6"/>
      <c r="BB40" s="6"/>
      <c r="BC40" s="6"/>
      <c r="BD40" s="6"/>
    </row>
    <row r="41" spans="1:56" ht="101.25">
      <c r="A41" s="246" t="s">
        <v>187</v>
      </c>
      <c r="B41" s="319"/>
      <c r="C41" s="319"/>
      <c r="D41" s="319"/>
      <c r="E41" s="318">
        <f t="shared" si="0"/>
        <v>0</v>
      </c>
      <c r="F41" s="238"/>
      <c r="G41" s="238"/>
      <c r="H41" s="238"/>
      <c r="AY41" s="6"/>
      <c r="AZ41" s="6"/>
      <c r="BA41" s="6"/>
      <c r="BB41" s="6"/>
      <c r="BC41" s="6"/>
      <c r="BD41" s="6"/>
    </row>
    <row r="42" spans="1:56" ht="22.5">
      <c r="A42" s="246" t="s">
        <v>332</v>
      </c>
      <c r="B42" s="321"/>
      <c r="C42" s="321"/>
      <c r="D42" s="321"/>
      <c r="E42" s="318">
        <f t="shared" si="0"/>
        <v>0</v>
      </c>
      <c r="F42" s="238"/>
      <c r="G42" s="238"/>
      <c r="H42" s="238"/>
      <c r="AY42" s="6"/>
      <c r="AZ42" s="6"/>
      <c r="BA42" s="6"/>
      <c r="BB42" s="6"/>
      <c r="BC42" s="6"/>
      <c r="BD42" s="6"/>
    </row>
    <row r="43" spans="1:55" ht="33.75">
      <c r="A43" s="246" t="s">
        <v>339</v>
      </c>
      <c r="B43" s="321"/>
      <c r="C43" s="321"/>
      <c r="D43" s="321"/>
      <c r="E43" s="318">
        <f t="shared" si="0"/>
        <v>0</v>
      </c>
      <c r="F43" s="238"/>
      <c r="G43" s="238"/>
      <c r="H43" s="238"/>
      <c r="AY43" s="6"/>
      <c r="AZ43" s="6"/>
      <c r="BA43" s="6"/>
      <c r="BB43" s="6"/>
      <c r="BC43" s="6"/>
    </row>
    <row r="44" spans="1:55" ht="45">
      <c r="A44" s="246" t="s">
        <v>340</v>
      </c>
      <c r="B44" s="321"/>
      <c r="C44" s="321"/>
      <c r="D44" s="321"/>
      <c r="E44" s="318">
        <f t="shared" si="0"/>
        <v>0</v>
      </c>
      <c r="F44" s="238"/>
      <c r="G44" s="238"/>
      <c r="H44" s="238"/>
      <c r="AY44" s="6"/>
      <c r="AZ44" s="6"/>
      <c r="BA44" s="6"/>
      <c r="BB44" s="6"/>
      <c r="BC44" s="6"/>
    </row>
    <row r="45" spans="1:55" ht="33.75">
      <c r="A45" s="246" t="s">
        <v>341</v>
      </c>
      <c r="B45" s="321"/>
      <c r="C45" s="321"/>
      <c r="D45" s="321"/>
      <c r="E45" s="318">
        <f t="shared" si="0"/>
        <v>0</v>
      </c>
      <c r="F45" s="238"/>
      <c r="G45" s="238"/>
      <c r="H45" s="238"/>
      <c r="AY45" s="6"/>
      <c r="AZ45" s="6"/>
      <c r="BA45" s="6"/>
      <c r="BB45" s="6"/>
      <c r="BC45" s="6"/>
    </row>
    <row r="46" spans="1:55" ht="45.75" thickBot="1">
      <c r="A46" s="249" t="s">
        <v>342</v>
      </c>
      <c r="B46" s="322"/>
      <c r="C46" s="322"/>
      <c r="D46" s="322"/>
      <c r="E46" s="318">
        <f t="shared" si="0"/>
        <v>0</v>
      </c>
      <c r="F46" s="238"/>
      <c r="G46" s="238"/>
      <c r="H46" s="238"/>
      <c r="AY46" s="6"/>
      <c r="AZ46" s="6"/>
      <c r="BA46" s="6"/>
      <c r="BB46" s="6"/>
      <c r="BC46" s="6"/>
    </row>
    <row r="47" spans="1:55" ht="12" thickBot="1">
      <c r="A47" s="250" t="s">
        <v>562</v>
      </c>
      <c r="B47" s="323">
        <f>SUM(B28:B46)</f>
        <v>0</v>
      </c>
      <c r="C47" s="323"/>
      <c r="D47" s="323"/>
      <c r="E47" s="318">
        <f t="shared" si="0"/>
        <v>0</v>
      </c>
      <c r="F47" s="238"/>
      <c r="G47" s="238"/>
      <c r="H47" s="238"/>
      <c r="AY47" s="6"/>
      <c r="AZ47" s="6"/>
      <c r="BA47" s="6"/>
      <c r="BB47" s="6"/>
      <c r="BC47" s="6"/>
    </row>
    <row r="48" spans="1:54" ht="11.25">
      <c r="A48" s="450" t="s">
        <v>343</v>
      </c>
      <c r="B48" s="451"/>
      <c r="C48" s="451"/>
      <c r="D48" s="451"/>
      <c r="E48" s="451"/>
      <c r="F48" s="451"/>
      <c r="G48" s="451"/>
      <c r="H48" s="451"/>
      <c r="I48" s="61"/>
      <c r="AY48" s="6"/>
      <c r="AZ48" s="6"/>
      <c r="BA48" s="6"/>
      <c r="BB48" s="6"/>
    </row>
    <row r="49" spans="1:54" ht="11.25">
      <c r="A49" s="450" t="s">
        <v>344</v>
      </c>
      <c r="B49" s="451"/>
      <c r="C49" s="451"/>
      <c r="D49" s="451"/>
      <c r="E49" s="451"/>
      <c r="F49" s="451"/>
      <c r="G49" s="451"/>
      <c r="H49" s="451"/>
      <c r="I49" s="61"/>
      <c r="AY49" s="6"/>
      <c r="AZ49" s="6"/>
      <c r="BA49" s="6"/>
      <c r="BB49" s="6"/>
    </row>
    <row r="50" spans="1:54" ht="11.25">
      <c r="A50" s="450" t="s">
        <v>345</v>
      </c>
      <c r="B50" s="451"/>
      <c r="C50" s="451"/>
      <c r="D50" s="451"/>
      <c r="E50" s="451"/>
      <c r="F50" s="451"/>
      <c r="G50" s="451"/>
      <c r="H50" s="451"/>
      <c r="I50" s="61"/>
      <c r="AY50" s="6"/>
      <c r="AZ50" s="6"/>
      <c r="BA50" s="6"/>
      <c r="BB50" s="6"/>
    </row>
    <row r="51" spans="1:54" ht="11.25">
      <c r="A51" s="450" t="s">
        <v>346</v>
      </c>
      <c r="B51" s="451"/>
      <c r="C51" s="451"/>
      <c r="D51" s="451"/>
      <c r="E51" s="451"/>
      <c r="F51" s="451"/>
      <c r="G51" s="451"/>
      <c r="H51" s="451"/>
      <c r="I51" s="61"/>
      <c r="AY51" s="6"/>
      <c r="AZ51" s="6"/>
      <c r="BA51" s="6"/>
      <c r="BB51" s="6"/>
    </row>
    <row r="52" spans="1:54" ht="11.25">
      <c r="A52" s="450" t="s">
        <v>347</v>
      </c>
      <c r="B52" s="451"/>
      <c r="C52" s="451"/>
      <c r="D52" s="451"/>
      <c r="E52" s="451"/>
      <c r="F52" s="451"/>
      <c r="G52" s="451"/>
      <c r="H52" s="451"/>
      <c r="I52" s="61"/>
      <c r="AY52" s="6"/>
      <c r="AZ52" s="6"/>
      <c r="BA52" s="6"/>
      <c r="BB52" s="6"/>
    </row>
    <row r="53" spans="1:54" ht="11.25">
      <c r="A53" s="450" t="s">
        <v>189</v>
      </c>
      <c r="B53" s="451"/>
      <c r="C53" s="451"/>
      <c r="D53" s="451"/>
      <c r="E53" s="451"/>
      <c r="F53" s="451"/>
      <c r="G53" s="451"/>
      <c r="H53" s="451"/>
      <c r="I53" s="61"/>
      <c r="AY53" s="6"/>
      <c r="AZ53" s="6"/>
      <c r="BA53" s="6"/>
      <c r="BB53" s="6"/>
    </row>
    <row r="54" spans="1:54" ht="11.25">
      <c r="A54" s="450" t="s">
        <v>190</v>
      </c>
      <c r="B54" s="451"/>
      <c r="C54" s="451"/>
      <c r="D54" s="451"/>
      <c r="E54" s="451"/>
      <c r="F54" s="451"/>
      <c r="G54" s="451"/>
      <c r="H54" s="451"/>
      <c r="I54" s="61"/>
      <c r="AY54" s="6"/>
      <c r="AZ54" s="6"/>
      <c r="BA54" s="6"/>
      <c r="BB54" s="6"/>
    </row>
    <row r="55" spans="1:54" ht="11.25">
      <c r="A55" s="450" t="s">
        <v>348</v>
      </c>
      <c r="B55" s="451"/>
      <c r="C55" s="451"/>
      <c r="D55" s="451"/>
      <c r="E55" s="451"/>
      <c r="F55" s="451"/>
      <c r="G55" s="451"/>
      <c r="H55" s="451"/>
      <c r="I55" s="61"/>
      <c r="AY55" s="6"/>
      <c r="AZ55" s="6"/>
      <c r="BA55" s="6"/>
      <c r="BB55" s="6"/>
    </row>
    <row r="56" spans="1:54" ht="11.25">
      <c r="A56" s="450" t="s">
        <v>349</v>
      </c>
      <c r="B56" s="451"/>
      <c r="C56" s="451"/>
      <c r="D56" s="451"/>
      <c r="E56" s="451"/>
      <c r="F56" s="451"/>
      <c r="G56" s="451"/>
      <c r="H56" s="451"/>
      <c r="I56" s="61"/>
      <c r="AY56" s="6"/>
      <c r="AZ56" s="6"/>
      <c r="BA56" s="6"/>
      <c r="BB56" s="6"/>
    </row>
    <row r="57" spans="1:54" ht="11.25">
      <c r="A57" s="450" t="s">
        <v>350</v>
      </c>
      <c r="B57" s="451"/>
      <c r="C57" s="451"/>
      <c r="D57" s="451"/>
      <c r="E57" s="451"/>
      <c r="F57" s="451"/>
      <c r="G57" s="451"/>
      <c r="H57" s="451"/>
      <c r="I57" s="61"/>
      <c r="AY57" s="6"/>
      <c r="AZ57" s="6"/>
      <c r="BA57" s="6"/>
      <c r="BB57" s="6"/>
    </row>
    <row r="58" spans="1:54" ht="11.25">
      <c r="A58" s="450" t="s">
        <v>351</v>
      </c>
      <c r="B58" s="451"/>
      <c r="C58" s="451"/>
      <c r="D58" s="451"/>
      <c r="E58" s="451"/>
      <c r="F58" s="451"/>
      <c r="G58" s="451"/>
      <c r="H58" s="451"/>
      <c r="I58" s="61"/>
      <c r="AY58" s="6"/>
      <c r="AZ58" s="6"/>
      <c r="BA58" s="6"/>
      <c r="BB58" s="6"/>
    </row>
    <row r="59" spans="1:54" ht="11.25">
      <c r="A59" s="450" t="s">
        <v>352</v>
      </c>
      <c r="B59" s="451"/>
      <c r="C59" s="451"/>
      <c r="D59" s="451"/>
      <c r="E59" s="451"/>
      <c r="F59" s="451"/>
      <c r="G59" s="451"/>
      <c r="H59" s="451"/>
      <c r="I59" s="61"/>
      <c r="AY59" s="6"/>
      <c r="AZ59" s="6"/>
      <c r="BA59" s="6"/>
      <c r="BB59" s="6"/>
    </row>
    <row r="60" spans="1:54" ht="11.25">
      <c r="A60" s="450" t="s">
        <v>188</v>
      </c>
      <c r="B60" s="451"/>
      <c r="C60" s="451"/>
      <c r="D60" s="451"/>
      <c r="E60" s="451"/>
      <c r="F60" s="451"/>
      <c r="G60" s="451"/>
      <c r="H60" s="451"/>
      <c r="I60" s="61"/>
      <c r="AY60" s="6"/>
      <c r="AZ60" s="6"/>
      <c r="BA60" s="6"/>
      <c r="BB60" s="6"/>
    </row>
    <row r="61" spans="1:54" ht="11.25">
      <c r="A61" s="450" t="s">
        <v>191</v>
      </c>
      <c r="B61" s="451"/>
      <c r="C61" s="451"/>
      <c r="D61" s="451"/>
      <c r="E61" s="451"/>
      <c r="F61" s="451"/>
      <c r="G61" s="451"/>
      <c r="H61" s="451"/>
      <c r="I61" s="61"/>
      <c r="AY61" s="6"/>
      <c r="AZ61" s="6"/>
      <c r="BA61" s="6"/>
      <c r="BB61" s="6"/>
    </row>
    <row r="62" spans="1:54" ht="11.25">
      <c r="A62" s="450" t="s">
        <v>353</v>
      </c>
      <c r="B62" s="451"/>
      <c r="C62" s="451"/>
      <c r="D62" s="451"/>
      <c r="E62" s="451"/>
      <c r="F62" s="451"/>
      <c r="G62" s="451"/>
      <c r="H62" s="451"/>
      <c r="I62" s="61"/>
      <c r="AY62" s="6"/>
      <c r="AZ62" s="6"/>
      <c r="BA62" s="6"/>
      <c r="BB62" s="6"/>
    </row>
    <row r="63" spans="1:54" ht="11.25">
      <c r="A63" s="450" t="s">
        <v>354</v>
      </c>
      <c r="B63" s="451"/>
      <c r="C63" s="451"/>
      <c r="D63" s="451"/>
      <c r="E63" s="451"/>
      <c r="F63" s="451"/>
      <c r="G63" s="451"/>
      <c r="H63" s="451"/>
      <c r="I63" s="61"/>
      <c r="AY63" s="6"/>
      <c r="AZ63" s="6"/>
      <c r="BA63" s="6"/>
      <c r="BB63" s="6"/>
    </row>
    <row r="64" spans="1:54" ht="11.25">
      <c r="A64" s="450" t="s">
        <v>355</v>
      </c>
      <c r="B64" s="451"/>
      <c r="C64" s="451"/>
      <c r="D64" s="451"/>
      <c r="E64" s="451"/>
      <c r="F64" s="451"/>
      <c r="G64" s="451"/>
      <c r="H64" s="451"/>
      <c r="I64" s="61"/>
      <c r="AY64" s="6"/>
      <c r="AZ64" s="6"/>
      <c r="BA64" s="6"/>
      <c r="BB64" s="6"/>
    </row>
    <row r="65" spans="1:54" ht="11.25">
      <c r="A65" s="450" t="s">
        <v>356</v>
      </c>
      <c r="B65" s="451"/>
      <c r="C65" s="451"/>
      <c r="D65" s="451"/>
      <c r="E65" s="451"/>
      <c r="F65" s="451"/>
      <c r="G65" s="451"/>
      <c r="H65" s="451"/>
      <c r="I65" s="61"/>
      <c r="AY65" s="6"/>
      <c r="AZ65" s="6"/>
      <c r="BA65" s="6"/>
      <c r="BB65" s="6"/>
    </row>
    <row r="66" spans="1:54" ht="11.25">
      <c r="A66" s="450" t="s">
        <v>357</v>
      </c>
      <c r="B66" s="451"/>
      <c r="C66" s="451"/>
      <c r="D66" s="451"/>
      <c r="E66" s="451"/>
      <c r="F66" s="451"/>
      <c r="G66" s="451"/>
      <c r="H66" s="451"/>
      <c r="I66" s="61"/>
      <c r="AY66" s="6"/>
      <c r="AZ66" s="6"/>
      <c r="BA66" s="6"/>
      <c r="BB66" s="6"/>
    </row>
    <row r="67" spans="1:54" ht="11.25">
      <c r="A67" s="460" t="s">
        <v>170</v>
      </c>
      <c r="B67" s="460"/>
      <c r="C67" s="460"/>
      <c r="D67" s="460"/>
      <c r="E67" s="460"/>
      <c r="F67" s="460"/>
      <c r="G67" s="460"/>
      <c r="H67" s="460"/>
      <c r="AY67" s="6"/>
      <c r="AZ67" s="6"/>
      <c r="BA67" s="6"/>
      <c r="BB67" s="6"/>
    </row>
    <row r="68" spans="1:54" ht="12.75">
      <c r="A68" s="18"/>
      <c r="B68" s="18"/>
      <c r="C68" s="18"/>
      <c r="D68" s="18"/>
      <c r="E68" s="18"/>
      <c r="F68" s="18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</row>
    <row r="69" spans="1:54" ht="12.75">
      <c r="A69" s="18"/>
      <c r="B69" s="18"/>
      <c r="C69" s="18"/>
      <c r="D69" s="18"/>
      <c r="E69" s="18"/>
      <c r="F69" s="18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</row>
    <row r="70" spans="1:10" ht="12" thickBot="1">
      <c r="A70" s="101" t="s">
        <v>162</v>
      </c>
      <c r="B70" s="101"/>
      <c r="C70" s="64"/>
      <c r="D70" s="64"/>
      <c r="E70" s="64"/>
      <c r="F70" s="64"/>
      <c r="G70" s="64"/>
      <c r="H70" s="64"/>
      <c r="I70" s="64"/>
      <c r="J70" s="64"/>
    </row>
    <row r="71" spans="1:50" ht="26.25" customHeight="1">
      <c r="A71" s="452" t="s">
        <v>17</v>
      </c>
      <c r="B71" s="453"/>
      <c r="C71" s="453"/>
      <c r="D71" s="453"/>
      <c r="E71" s="454"/>
      <c r="F71" s="455" t="s">
        <v>630</v>
      </c>
      <c r="G71" s="456"/>
      <c r="H71" s="456"/>
      <c r="I71" s="456"/>
      <c r="J71" s="457"/>
      <c r="K71" s="458" t="s">
        <v>573</v>
      </c>
      <c r="AP71" s="4"/>
      <c r="AQ71" s="4"/>
      <c r="AR71" s="4"/>
      <c r="AS71" s="4"/>
      <c r="AT71" s="4"/>
      <c r="AU71" s="4"/>
      <c r="AV71" s="4"/>
      <c r="AW71" s="4"/>
      <c r="AX71" s="4"/>
    </row>
    <row r="72" spans="1:50" ht="36.75" customHeight="1" thickBot="1">
      <c r="A72" s="30" t="s">
        <v>18</v>
      </c>
      <c r="B72" s="30" t="s">
        <v>19</v>
      </c>
      <c r="C72" s="30" t="s">
        <v>20</v>
      </c>
      <c r="D72" s="30" t="s">
        <v>21</v>
      </c>
      <c r="E72" s="30" t="s">
        <v>55</v>
      </c>
      <c r="F72" s="30" t="s">
        <v>18</v>
      </c>
      <c r="G72" s="30" t="s">
        <v>19</v>
      </c>
      <c r="H72" s="30" t="s">
        <v>20</v>
      </c>
      <c r="I72" s="30" t="s">
        <v>21</v>
      </c>
      <c r="J72" s="30" t="s">
        <v>55</v>
      </c>
      <c r="K72" s="459"/>
      <c r="AU72" s="4"/>
      <c r="AV72" s="4"/>
      <c r="AW72" s="4"/>
      <c r="AX72" s="4"/>
    </row>
    <row r="73" spans="1:50" ht="22.5" customHeight="1" thickBot="1">
      <c r="A73" s="19" t="s">
        <v>540</v>
      </c>
      <c r="B73" s="21" t="s">
        <v>541</v>
      </c>
      <c r="C73" s="21" t="s">
        <v>529</v>
      </c>
      <c r="D73" s="21" t="s">
        <v>530</v>
      </c>
      <c r="E73" s="21" t="s">
        <v>531</v>
      </c>
      <c r="F73" s="21" t="s">
        <v>542</v>
      </c>
      <c r="G73" s="21" t="s">
        <v>532</v>
      </c>
      <c r="H73" s="21" t="s">
        <v>533</v>
      </c>
      <c r="I73" s="21" t="s">
        <v>534</v>
      </c>
      <c r="J73" s="118" t="s">
        <v>535</v>
      </c>
      <c r="K73" s="20" t="s">
        <v>54</v>
      </c>
      <c r="AS73" s="4"/>
      <c r="AT73" s="4"/>
      <c r="AU73" s="4"/>
      <c r="AV73" s="4"/>
      <c r="AW73" s="4"/>
      <c r="AX73" s="4"/>
    </row>
    <row r="74" spans="1:50" ht="12" thickBot="1">
      <c r="A74" s="33"/>
      <c r="B74" s="32"/>
      <c r="C74" s="32"/>
      <c r="D74" s="32"/>
      <c r="E74" s="32"/>
      <c r="F74" s="324"/>
      <c r="G74" s="324"/>
      <c r="H74" s="324"/>
      <c r="I74" s="324"/>
      <c r="J74" s="325"/>
      <c r="K74" s="326">
        <f>F74+G74+H74+I74+J74</f>
        <v>0</v>
      </c>
      <c r="AS74" s="4"/>
      <c r="AT74" s="4"/>
      <c r="AU74" s="4"/>
      <c r="AV74" s="4"/>
      <c r="AW74" s="4"/>
      <c r="AX74" s="4"/>
    </row>
    <row r="76" spans="1:54" ht="11.25">
      <c r="A76" s="6" t="s">
        <v>358</v>
      </c>
      <c r="AY76" s="6"/>
      <c r="AZ76" s="6"/>
      <c r="BA76" s="6"/>
      <c r="BB76" s="6"/>
    </row>
    <row r="77" spans="1:54" ht="11.25">
      <c r="A77" s="6" t="s">
        <v>359</v>
      </c>
      <c r="AY77" s="6"/>
      <c r="AZ77" s="6"/>
      <c r="BA77" s="6"/>
      <c r="BB77" s="6"/>
    </row>
    <row r="83" ht="12.75">
      <c r="I83" s="3"/>
    </row>
    <row r="86" ht="11.25">
      <c r="F86" s="4"/>
    </row>
    <row r="87" ht="12.75">
      <c r="F87" s="3"/>
    </row>
  </sheetData>
  <mergeCells count="61">
    <mergeCell ref="A71:E71"/>
    <mergeCell ref="F71:J71"/>
    <mergeCell ref="K71:K72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V17:V19"/>
    <mergeCell ref="N18:N19"/>
    <mergeCell ref="O18:O19"/>
    <mergeCell ref="P18:R18"/>
    <mergeCell ref="S18:U18"/>
    <mergeCell ref="S8:U8"/>
    <mergeCell ref="A17:U17"/>
    <mergeCell ref="K8:K9"/>
    <mergeCell ref="L8:L9"/>
    <mergeCell ref="M8:M9"/>
    <mergeCell ref="N8:N9"/>
    <mergeCell ref="G8:G9"/>
    <mergeCell ref="H8:H9"/>
    <mergeCell ref="K18:K19"/>
    <mergeCell ref="I8:I9"/>
    <mergeCell ref="J8:J9"/>
    <mergeCell ref="I18:I19"/>
    <mergeCell ref="J18:J19"/>
    <mergeCell ref="A2:L2"/>
    <mergeCell ref="A7:U7"/>
    <mergeCell ref="A8:A9"/>
    <mergeCell ref="B8:B9"/>
    <mergeCell ref="C8:C9"/>
    <mergeCell ref="D8:D9"/>
    <mergeCell ref="E8:E9"/>
    <mergeCell ref="F8:F9"/>
    <mergeCell ref="O8:O9"/>
    <mergeCell ref="P8:R8"/>
    <mergeCell ref="M18:M19"/>
    <mergeCell ref="A18:A19"/>
    <mergeCell ref="B18:B19"/>
    <mergeCell ref="C18:C19"/>
    <mergeCell ref="D18:D19"/>
    <mergeCell ref="H18:H19"/>
    <mergeCell ref="E18:E19"/>
    <mergeCell ref="F18:F19"/>
    <mergeCell ref="G18:G19"/>
    <mergeCell ref="L18:L19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85" r:id="rId1"/>
  <headerFooter alignWithMargins="0">
    <oddFooter>&amp;CAnexa 2 pag. 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AT17"/>
  <sheetViews>
    <sheetView workbookViewId="0" topLeftCell="A1">
      <selection activeCell="A6" sqref="A6"/>
    </sheetView>
  </sheetViews>
  <sheetFormatPr defaultColWidth="9.140625" defaultRowHeight="12.75"/>
  <cols>
    <col min="1" max="8" width="16.421875" style="0" customWidth="1"/>
  </cols>
  <sheetData>
    <row r="1" spans="1:46" s="4" customFormat="1" ht="11.25">
      <c r="A1" s="7" t="s">
        <v>242</v>
      </c>
      <c r="B1" s="7"/>
      <c r="C1" s="7"/>
      <c r="D1" s="7"/>
      <c r="E1" s="7"/>
      <c r="F1" s="7"/>
      <c r="G1" s="7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8" s="26" customFormat="1" ht="13.5" customHeight="1">
      <c r="A2" s="434" t="s">
        <v>277</v>
      </c>
      <c r="B2" s="434"/>
      <c r="C2" s="434"/>
      <c r="D2" s="434"/>
      <c r="E2" s="434"/>
      <c r="F2" s="434"/>
      <c r="G2" s="434"/>
      <c r="H2" s="434"/>
    </row>
    <row r="3" spans="1:46" s="27" customFormat="1" ht="11.25">
      <c r="A3" s="25" t="s">
        <v>139</v>
      </c>
      <c r="B3" s="25"/>
      <c r="C3" s="25"/>
      <c r="D3" s="25"/>
      <c r="E3" s="25"/>
      <c r="F3" s="25"/>
      <c r="G3" s="25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spans="1:17" s="3" customFormat="1" ht="12.75">
      <c r="A4" s="61" t="s">
        <v>117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7" spans="1:46" s="27" customFormat="1" ht="11.25">
      <c r="A7" s="69" t="s">
        <v>278</v>
      </c>
      <c r="B7" s="69"/>
      <c r="C7" s="41"/>
      <c r="D7" s="41"/>
      <c r="E7" s="41"/>
      <c r="F7" s="41"/>
      <c r="G7" s="41"/>
      <c r="H7" s="41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</row>
    <row r="8" ht="13.5" thickBot="1"/>
    <row r="9" spans="1:5" ht="60" customHeight="1" thickBot="1">
      <c r="A9" s="162" t="s">
        <v>279</v>
      </c>
      <c r="B9" s="163" t="s">
        <v>280</v>
      </c>
      <c r="C9" s="163" t="s">
        <v>281</v>
      </c>
      <c r="D9" s="163" t="s">
        <v>282</v>
      </c>
      <c r="E9" s="164" t="s">
        <v>283</v>
      </c>
    </row>
    <row r="10" spans="1:5" ht="13.5" thickBot="1">
      <c r="A10" s="165" t="s">
        <v>540</v>
      </c>
      <c r="B10" s="166" t="s">
        <v>541</v>
      </c>
      <c r="C10" s="166" t="s">
        <v>529</v>
      </c>
      <c r="D10" s="166" t="s">
        <v>530</v>
      </c>
      <c r="E10" s="167" t="s">
        <v>3</v>
      </c>
    </row>
    <row r="11" spans="1:5" ht="13.5" thickBot="1">
      <c r="A11" s="168"/>
      <c r="B11" s="158"/>
      <c r="C11" s="327"/>
      <c r="D11" s="327"/>
      <c r="E11" s="328">
        <f>C11+D11</f>
        <v>0</v>
      </c>
    </row>
    <row r="14" spans="1:8" s="27" customFormat="1" ht="12" thickBot="1">
      <c r="A14" s="25" t="s">
        <v>284</v>
      </c>
      <c r="B14" s="26"/>
      <c r="C14" s="26"/>
      <c r="D14" s="26"/>
      <c r="E14" s="26"/>
      <c r="F14" s="26"/>
      <c r="G14" s="26"/>
      <c r="H14" s="26"/>
    </row>
    <row r="15" spans="1:8" s="27" customFormat="1" ht="78" customHeight="1" thickBot="1">
      <c r="A15" s="109" t="s">
        <v>5</v>
      </c>
      <c r="B15" s="73" t="s">
        <v>6</v>
      </c>
      <c r="C15" s="73" t="s">
        <v>7</v>
      </c>
      <c r="D15" s="74" t="s">
        <v>8</v>
      </c>
      <c r="E15" s="73" t="s">
        <v>46</v>
      </c>
      <c r="F15" s="73" t="s">
        <v>47</v>
      </c>
      <c r="G15" s="73" t="s">
        <v>48</v>
      </c>
      <c r="H15" s="74" t="s">
        <v>49</v>
      </c>
    </row>
    <row r="16" spans="1:8" s="27" customFormat="1" ht="15" customHeight="1" thickBot="1">
      <c r="A16" s="37" t="s">
        <v>540</v>
      </c>
      <c r="B16" s="38" t="s">
        <v>541</v>
      </c>
      <c r="C16" s="38" t="s">
        <v>529</v>
      </c>
      <c r="D16" s="39" t="s">
        <v>560</v>
      </c>
      <c r="E16" s="38" t="s">
        <v>531</v>
      </c>
      <c r="F16" s="38" t="s">
        <v>542</v>
      </c>
      <c r="G16" s="38" t="s">
        <v>532</v>
      </c>
      <c r="H16" s="39" t="s">
        <v>561</v>
      </c>
    </row>
    <row r="17" spans="1:8" s="27" customFormat="1" ht="21" customHeight="1" thickBot="1">
      <c r="A17" s="212"/>
      <c r="B17" s="213"/>
      <c r="C17" s="213"/>
      <c r="D17" s="214">
        <f>A17+B17-C17</f>
        <v>0</v>
      </c>
      <c r="E17" s="213"/>
      <c r="F17" s="213"/>
      <c r="G17" s="213"/>
      <c r="H17" s="214">
        <f>E17+F17-G17</f>
        <v>0</v>
      </c>
    </row>
  </sheetData>
  <mergeCells count="1">
    <mergeCell ref="A2:H2"/>
  </mergeCells>
  <printOptions/>
  <pageMargins left="0.26" right="0.15" top="1" bottom="0.5" header="0.5" footer="0.5"/>
  <pageSetup horizontalDpi="600" verticalDpi="600" orientation="landscape" r:id="rId1"/>
  <headerFooter alignWithMargins="0">
    <oddFooter>&amp;CAnexa 2, pag 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oaie16">
    <tabColor indexed="45"/>
  </sheetPr>
  <dimension ref="A1:V30"/>
  <sheetViews>
    <sheetView workbookViewId="0" topLeftCell="A1">
      <selection activeCell="A13" sqref="A13"/>
    </sheetView>
  </sheetViews>
  <sheetFormatPr defaultColWidth="9.140625" defaultRowHeight="12.75"/>
  <cols>
    <col min="1" max="1" width="15.8515625" style="6" customWidth="1"/>
    <col min="2" max="2" width="14.8515625" style="6" customWidth="1"/>
    <col min="3" max="3" width="15.8515625" style="6" customWidth="1"/>
    <col min="4" max="4" width="14.28125" style="6" customWidth="1"/>
    <col min="5" max="5" width="14.140625" style="6" customWidth="1"/>
    <col min="6" max="6" width="14.8515625" style="6" customWidth="1"/>
    <col min="7" max="7" width="14.421875" style="6" customWidth="1"/>
    <col min="8" max="8" width="15.8515625" style="6" customWidth="1"/>
    <col min="9" max="16384" width="9.140625" style="4" customWidth="1"/>
  </cols>
  <sheetData>
    <row r="1" spans="1:5" ht="11.25">
      <c r="A1" s="7" t="s">
        <v>242</v>
      </c>
      <c r="B1" s="7"/>
      <c r="C1" s="7"/>
      <c r="D1" s="7"/>
      <c r="E1" s="7"/>
    </row>
    <row r="2" spans="1:6" s="6" customFormat="1" ht="14.25" customHeight="1">
      <c r="A2" s="379" t="s">
        <v>163</v>
      </c>
      <c r="B2" s="379"/>
      <c r="C2" s="379"/>
      <c r="D2" s="379"/>
      <c r="E2" s="379"/>
      <c r="F2" s="379"/>
    </row>
    <row r="3" spans="1:5" s="3" customFormat="1" ht="12.75">
      <c r="A3" s="25" t="s">
        <v>140</v>
      </c>
      <c r="B3" s="5"/>
      <c r="C3" s="5"/>
      <c r="D3" s="5"/>
      <c r="E3" s="5"/>
    </row>
    <row r="4" spans="1:21" s="3" customFormat="1" ht="12.75">
      <c r="A4" s="61" t="s">
        <v>117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41"/>
      <c r="M4" s="26"/>
      <c r="N4" s="26"/>
      <c r="O4" s="26"/>
      <c r="P4" s="26"/>
      <c r="Q4" s="26"/>
      <c r="R4" s="26"/>
      <c r="S4" s="26"/>
      <c r="T4" s="26"/>
      <c r="U4" s="26"/>
    </row>
    <row r="5" spans="1:5" s="3" customFormat="1" ht="12.75">
      <c r="A5" s="5"/>
      <c r="B5" s="5"/>
      <c r="C5" s="5"/>
      <c r="D5" s="5"/>
      <c r="E5" s="5"/>
    </row>
    <row r="6" spans="1:22" s="3" customFormat="1" ht="13.5" thickBot="1">
      <c r="A6" s="149" t="s">
        <v>164</v>
      </c>
      <c r="B6" s="150"/>
      <c r="C6" s="150"/>
      <c r="D6" s="150"/>
      <c r="E6" s="150"/>
      <c r="F6" s="150"/>
      <c r="G6" s="150"/>
      <c r="H6" s="150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</row>
    <row r="7" spans="1:12" s="6" customFormat="1" ht="26.25" customHeight="1">
      <c r="A7" s="381" t="s">
        <v>629</v>
      </c>
      <c r="B7" s="429"/>
      <c r="C7" s="429"/>
      <c r="D7" s="429"/>
      <c r="E7" s="429"/>
      <c r="F7" s="429"/>
      <c r="G7" s="429" t="s">
        <v>622</v>
      </c>
      <c r="H7" s="429"/>
      <c r="I7" s="429"/>
      <c r="J7" s="429"/>
      <c r="K7" s="429"/>
      <c r="L7" s="445" t="s">
        <v>631</v>
      </c>
    </row>
    <row r="8" spans="1:12" s="6" customFormat="1" ht="11.25" customHeight="1">
      <c r="A8" s="443" t="s">
        <v>612</v>
      </c>
      <c r="B8" s="441"/>
      <c r="C8" s="441"/>
      <c r="D8" s="441" t="s">
        <v>613</v>
      </c>
      <c r="E8" s="441" t="s">
        <v>602</v>
      </c>
      <c r="F8" s="441" t="s">
        <v>539</v>
      </c>
      <c r="G8" s="441" t="s">
        <v>612</v>
      </c>
      <c r="H8" s="441"/>
      <c r="I8" s="441"/>
      <c r="J8" s="441" t="s">
        <v>613</v>
      </c>
      <c r="K8" s="441" t="s">
        <v>602</v>
      </c>
      <c r="L8" s="446"/>
    </row>
    <row r="9" spans="1:12" s="6" customFormat="1" ht="57" customHeight="1" thickBot="1">
      <c r="A9" s="108" t="s">
        <v>285</v>
      </c>
      <c r="B9" s="107" t="s">
        <v>286</v>
      </c>
      <c r="C9" s="107" t="s">
        <v>287</v>
      </c>
      <c r="D9" s="447"/>
      <c r="E9" s="447"/>
      <c r="F9" s="447"/>
      <c r="G9" s="107" t="s">
        <v>285</v>
      </c>
      <c r="H9" s="107" t="s">
        <v>286</v>
      </c>
      <c r="I9" s="107" t="s">
        <v>287</v>
      </c>
      <c r="J9" s="463"/>
      <c r="K9" s="463"/>
      <c r="L9" s="462"/>
    </row>
    <row r="10" spans="1:12" s="6" customFormat="1" ht="21.75" customHeight="1">
      <c r="A10" s="365" t="s">
        <v>540</v>
      </c>
      <c r="B10" s="376" t="s">
        <v>541</v>
      </c>
      <c r="C10" s="374" t="s">
        <v>529</v>
      </c>
      <c r="D10" s="374" t="s">
        <v>530</v>
      </c>
      <c r="E10" s="374" t="s">
        <v>531</v>
      </c>
      <c r="F10" s="374" t="s">
        <v>192</v>
      </c>
      <c r="G10" s="374" t="s">
        <v>532</v>
      </c>
      <c r="H10" s="374" t="s">
        <v>533</v>
      </c>
      <c r="I10" s="374" t="s">
        <v>193</v>
      </c>
      <c r="J10" s="374" t="s">
        <v>535</v>
      </c>
      <c r="K10" s="374" t="s">
        <v>536</v>
      </c>
      <c r="L10" s="375" t="s">
        <v>194</v>
      </c>
    </row>
    <row r="11" spans="1:12" s="6" customFormat="1" ht="11.25">
      <c r="A11" s="377"/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3.5" thickBot="1">
      <c r="A18" s="5" t="s">
        <v>165</v>
      </c>
    </row>
    <row r="19" spans="1:5" s="3" customFormat="1" ht="57" thickBot="1">
      <c r="A19" s="22" t="s">
        <v>601</v>
      </c>
      <c r="B19" s="75" t="s">
        <v>5</v>
      </c>
      <c r="C19" s="75" t="s">
        <v>6</v>
      </c>
      <c r="D19" s="75" t="s">
        <v>7</v>
      </c>
      <c r="E19" s="76" t="s">
        <v>8</v>
      </c>
    </row>
    <row r="20" spans="1:5" s="3" customFormat="1" ht="13.5" thickBot="1">
      <c r="A20" s="15" t="s">
        <v>592</v>
      </c>
      <c r="B20" s="16" t="s">
        <v>540</v>
      </c>
      <c r="C20" s="16" t="s">
        <v>541</v>
      </c>
      <c r="D20" s="16" t="s">
        <v>529</v>
      </c>
      <c r="E20" s="17" t="s">
        <v>560</v>
      </c>
    </row>
    <row r="21" spans="1:5" s="3" customFormat="1" ht="12.75">
      <c r="A21" s="115" t="s">
        <v>609</v>
      </c>
      <c r="B21" s="329"/>
      <c r="C21" s="330"/>
      <c r="D21" s="330"/>
      <c r="E21" s="331">
        <f>B21+C21-D21</f>
        <v>0</v>
      </c>
    </row>
    <row r="22" spans="1:5" s="3" customFormat="1" ht="12.75">
      <c r="A22" s="47" t="s">
        <v>610</v>
      </c>
      <c r="B22" s="332"/>
      <c r="C22" s="333"/>
      <c r="D22" s="333"/>
      <c r="E22" s="331">
        <f>B22+C22-D22</f>
        <v>0</v>
      </c>
    </row>
    <row r="23" spans="1:5" s="3" customFormat="1" ht="23.25" thickBot="1">
      <c r="A23" s="56" t="s">
        <v>611</v>
      </c>
      <c r="B23" s="334"/>
      <c r="C23" s="335"/>
      <c r="D23" s="335"/>
      <c r="E23" s="331">
        <f>B23+C23-D23</f>
        <v>0</v>
      </c>
    </row>
    <row r="24" spans="1:5" s="3" customFormat="1" ht="13.5" thickBot="1">
      <c r="A24" s="46" t="s">
        <v>562</v>
      </c>
      <c r="B24" s="336"/>
      <c r="C24" s="337"/>
      <c r="D24" s="337"/>
      <c r="E24" s="331">
        <f>B24+C24-D24</f>
        <v>0</v>
      </c>
    </row>
    <row r="27" spans="1:4" ht="11.25">
      <c r="A27" s="461" t="s">
        <v>195</v>
      </c>
      <c r="B27" s="461"/>
      <c r="C27" s="461"/>
      <c r="D27" s="461"/>
    </row>
    <row r="28" spans="1:4" ht="11.25">
      <c r="A28" s="461" t="s">
        <v>196</v>
      </c>
      <c r="B28" s="461"/>
      <c r="C28" s="461"/>
      <c r="D28" s="461"/>
    </row>
    <row r="29" spans="1:7" ht="12.75">
      <c r="A29" s="461" t="s">
        <v>197</v>
      </c>
      <c r="B29" s="461"/>
      <c r="C29" s="461"/>
      <c r="D29" s="461"/>
      <c r="G29" s="3"/>
    </row>
    <row r="30" spans="1:4" ht="11.25">
      <c r="A30" s="461" t="s">
        <v>198</v>
      </c>
      <c r="B30" s="461"/>
      <c r="C30" s="461"/>
      <c r="D30" s="461"/>
    </row>
  </sheetData>
  <mergeCells count="15">
    <mergeCell ref="A2:F2"/>
    <mergeCell ref="A7:F7"/>
    <mergeCell ref="G7:K7"/>
    <mergeCell ref="L7:L9"/>
    <mergeCell ref="A8:C8"/>
    <mergeCell ref="G8:I8"/>
    <mergeCell ref="J8:J9"/>
    <mergeCell ref="K8:K9"/>
    <mergeCell ref="D8:D9"/>
    <mergeCell ref="E8:E9"/>
    <mergeCell ref="A30:D30"/>
    <mergeCell ref="F8:F9"/>
    <mergeCell ref="A27:D27"/>
    <mergeCell ref="A28:D28"/>
    <mergeCell ref="A29:D29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&amp;CAnexa 2 pag.12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oaie17">
    <tabColor indexed="45"/>
  </sheetPr>
  <dimension ref="A1:Z60"/>
  <sheetViews>
    <sheetView workbookViewId="0" topLeftCell="A1">
      <selection activeCell="A13" sqref="A13"/>
    </sheetView>
  </sheetViews>
  <sheetFormatPr defaultColWidth="9.140625" defaultRowHeight="12.75"/>
  <cols>
    <col min="1" max="1" width="9.7109375" style="26" customWidth="1"/>
    <col min="2" max="2" width="10.28125" style="26" customWidth="1"/>
    <col min="3" max="3" width="11.00390625" style="26" customWidth="1"/>
    <col min="4" max="4" width="9.140625" style="26" customWidth="1"/>
    <col min="5" max="5" width="9.8515625" style="26" customWidth="1"/>
    <col min="6" max="6" width="10.140625" style="26" customWidth="1"/>
    <col min="7" max="7" width="10.57421875" style="26" customWidth="1"/>
    <col min="8" max="12" width="9.140625" style="26" customWidth="1"/>
    <col min="13" max="13" width="8.140625" style="26" customWidth="1"/>
    <col min="14" max="16" width="9.140625" style="26" customWidth="1"/>
    <col min="17" max="17" width="9.7109375" style="26" customWidth="1"/>
    <col min="18" max="18" width="11.8515625" style="26" customWidth="1"/>
    <col min="19" max="19" width="11.57421875" style="26" customWidth="1"/>
    <col min="20" max="20" width="10.8515625" style="26" customWidth="1"/>
    <col min="21" max="21" width="8.421875" style="26" customWidth="1"/>
    <col min="22" max="22" width="8.57421875" style="26" customWidth="1"/>
    <col min="23" max="25" width="9.140625" style="26" customWidth="1"/>
    <col min="26" max="26" width="10.140625" style="26" customWidth="1"/>
    <col min="27" max="16384" width="9.140625" style="26" customWidth="1"/>
  </cols>
  <sheetData>
    <row r="1" spans="1:5" ht="11.25">
      <c r="A1" s="7" t="s">
        <v>242</v>
      </c>
      <c r="B1" s="25"/>
      <c r="C1" s="25"/>
      <c r="D1" s="25"/>
      <c r="E1" s="25"/>
    </row>
    <row r="2" spans="1:18" ht="15" customHeight="1">
      <c r="A2" s="434" t="s">
        <v>166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</row>
    <row r="3" spans="1:5" ht="11.25">
      <c r="A3" s="25" t="s">
        <v>140</v>
      </c>
      <c r="B3" s="25"/>
      <c r="C3" s="25"/>
      <c r="D3" s="25"/>
      <c r="E3" s="25"/>
    </row>
    <row r="4" spans="1:21" s="3" customFormat="1" ht="12.75">
      <c r="A4" s="61" t="s">
        <v>117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41"/>
      <c r="M4" s="26"/>
      <c r="N4" s="26"/>
      <c r="O4" s="26"/>
      <c r="P4" s="26"/>
      <c r="Q4" s="26"/>
      <c r="R4" s="26"/>
      <c r="S4" s="26"/>
      <c r="T4" s="26"/>
      <c r="U4" s="26"/>
    </row>
    <row r="5" ht="11.25">
      <c r="S5" s="465"/>
    </row>
    <row r="6" spans="1:19" ht="12" thickBot="1">
      <c r="A6" s="25" t="s">
        <v>167</v>
      </c>
      <c r="S6" s="466"/>
    </row>
    <row r="7" spans="1:26" ht="30" customHeight="1">
      <c r="A7" s="414" t="s">
        <v>566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67" t="s">
        <v>360</v>
      </c>
      <c r="S7" s="398"/>
      <c r="T7" s="467" t="s">
        <v>361</v>
      </c>
      <c r="U7" s="398"/>
      <c r="V7" s="467" t="s">
        <v>362</v>
      </c>
      <c r="W7" s="398"/>
      <c r="X7" s="470" t="s">
        <v>363</v>
      </c>
      <c r="Y7" s="470" t="s">
        <v>364</v>
      </c>
      <c r="Z7" s="472" t="s">
        <v>365</v>
      </c>
    </row>
    <row r="8" spans="1:26" ht="33" customHeight="1">
      <c r="A8" s="415" t="s">
        <v>551</v>
      </c>
      <c r="B8" s="407" t="s">
        <v>603</v>
      </c>
      <c r="C8" s="407" t="s">
        <v>583</v>
      </c>
      <c r="D8" s="407" t="s">
        <v>552</v>
      </c>
      <c r="E8" s="407" t="s">
        <v>553</v>
      </c>
      <c r="F8" s="407" t="s">
        <v>199</v>
      </c>
      <c r="G8" s="407" t="s">
        <v>200</v>
      </c>
      <c r="H8" s="407" t="s">
        <v>567</v>
      </c>
      <c r="I8" s="407" t="s">
        <v>554</v>
      </c>
      <c r="J8" s="407" t="s">
        <v>584</v>
      </c>
      <c r="K8" s="407" t="s">
        <v>60</v>
      </c>
      <c r="L8" s="407" t="s">
        <v>555</v>
      </c>
      <c r="M8" s="407" t="s">
        <v>604</v>
      </c>
      <c r="N8" s="407" t="s">
        <v>605</v>
      </c>
      <c r="O8" s="407" t="s">
        <v>556</v>
      </c>
      <c r="P8" s="407" t="s">
        <v>563</v>
      </c>
      <c r="Q8" s="407" t="s">
        <v>61</v>
      </c>
      <c r="R8" s="408" t="s">
        <v>366</v>
      </c>
      <c r="S8" s="408" t="s">
        <v>367</v>
      </c>
      <c r="T8" s="408" t="s">
        <v>368</v>
      </c>
      <c r="U8" s="408" t="s">
        <v>369</v>
      </c>
      <c r="V8" s="408" t="s">
        <v>370</v>
      </c>
      <c r="W8" s="408" t="s">
        <v>371</v>
      </c>
      <c r="X8" s="471"/>
      <c r="Y8" s="471"/>
      <c r="Z8" s="473"/>
    </row>
    <row r="9" spans="1:26" ht="68.25" customHeight="1" thickBot="1">
      <c r="A9" s="416"/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64"/>
      <c r="R9" s="413"/>
      <c r="S9" s="413"/>
      <c r="T9" s="413"/>
      <c r="U9" s="413"/>
      <c r="V9" s="413"/>
      <c r="W9" s="413"/>
      <c r="X9" s="413"/>
      <c r="Y9" s="413"/>
      <c r="Z9" s="474"/>
    </row>
    <row r="10" spans="1:26" ht="23.25" thickBot="1">
      <c r="A10" s="124" t="s">
        <v>540</v>
      </c>
      <c r="B10" s="70" t="s">
        <v>541</v>
      </c>
      <c r="C10" s="70" t="s">
        <v>529</v>
      </c>
      <c r="D10" s="70" t="s">
        <v>530</v>
      </c>
      <c r="E10" s="70" t="s">
        <v>531</v>
      </c>
      <c r="F10" s="70" t="s">
        <v>542</v>
      </c>
      <c r="G10" s="70" t="s">
        <v>532</v>
      </c>
      <c r="H10" s="70" t="s">
        <v>533</v>
      </c>
      <c r="I10" s="70" t="s">
        <v>534</v>
      </c>
      <c r="J10" s="70" t="s">
        <v>535</v>
      </c>
      <c r="K10" s="70" t="s">
        <v>536</v>
      </c>
      <c r="L10" s="70" t="s">
        <v>543</v>
      </c>
      <c r="M10" s="70" t="s">
        <v>544</v>
      </c>
      <c r="N10" s="70" t="s">
        <v>537</v>
      </c>
      <c r="O10" s="70" t="s">
        <v>538</v>
      </c>
      <c r="P10" s="70" t="s">
        <v>564</v>
      </c>
      <c r="Q10" s="70" t="s">
        <v>585</v>
      </c>
      <c r="R10" s="70" t="s">
        <v>565</v>
      </c>
      <c r="S10" s="70" t="s">
        <v>569</v>
      </c>
      <c r="T10" s="70" t="s">
        <v>620</v>
      </c>
      <c r="U10" s="70" t="s">
        <v>62</v>
      </c>
      <c r="V10" s="70" t="s">
        <v>63</v>
      </c>
      <c r="W10" s="70" t="s">
        <v>293</v>
      </c>
      <c r="X10" s="70" t="s">
        <v>294</v>
      </c>
      <c r="Y10" s="70" t="s">
        <v>372</v>
      </c>
      <c r="Z10" s="125" t="s">
        <v>138</v>
      </c>
    </row>
    <row r="11" spans="1:26" ht="12" thickBot="1">
      <c r="A11" s="123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>
        <f>SUM(A11:P11)</f>
        <v>0</v>
      </c>
      <c r="R11" s="71"/>
      <c r="S11" s="71"/>
      <c r="T11" s="71"/>
      <c r="U11" s="71"/>
      <c r="V11" s="71"/>
      <c r="W11" s="71"/>
      <c r="X11" s="71"/>
      <c r="Y11" s="71"/>
      <c r="Z11" s="77">
        <f>R11+S11+T11+U11+V11+W11+X11+Y11</f>
        <v>0</v>
      </c>
    </row>
    <row r="12" spans="1:26" ht="11.2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18" ht="11.2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</row>
    <row r="15" spans="1:17" s="25" customFormat="1" ht="12" thickBot="1">
      <c r="A15" s="469" t="s">
        <v>373</v>
      </c>
      <c r="B15" s="469"/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</row>
    <row r="16" spans="1:26" ht="32.25" customHeight="1">
      <c r="A16" s="414" t="s">
        <v>374</v>
      </c>
      <c r="B16" s="468"/>
      <c r="C16" s="468"/>
      <c r="D16" s="468"/>
      <c r="E16" s="468"/>
      <c r="F16" s="468"/>
      <c r="G16" s="468"/>
      <c r="H16" s="468"/>
      <c r="I16" s="468"/>
      <c r="J16" s="468"/>
      <c r="K16" s="468"/>
      <c r="L16" s="468"/>
      <c r="M16" s="468"/>
      <c r="N16" s="468"/>
      <c r="O16" s="468"/>
      <c r="P16" s="468"/>
      <c r="Q16" s="468"/>
      <c r="R16" s="467" t="s">
        <v>375</v>
      </c>
      <c r="S16" s="398"/>
      <c r="T16" s="467" t="s">
        <v>376</v>
      </c>
      <c r="U16" s="398"/>
      <c r="V16" s="467" t="s">
        <v>377</v>
      </c>
      <c r="W16" s="398"/>
      <c r="X16" s="470" t="s">
        <v>378</v>
      </c>
      <c r="Y16" s="470" t="s">
        <v>379</v>
      </c>
      <c r="Z16" s="472" t="s">
        <v>380</v>
      </c>
    </row>
    <row r="17" spans="1:26" ht="19.5" customHeight="1">
      <c r="A17" s="415" t="s">
        <v>551</v>
      </c>
      <c r="B17" s="407" t="s">
        <v>603</v>
      </c>
      <c r="C17" s="407" t="s">
        <v>583</v>
      </c>
      <c r="D17" s="407" t="s">
        <v>552</v>
      </c>
      <c r="E17" s="407" t="s">
        <v>553</v>
      </c>
      <c r="F17" s="407" t="s">
        <v>199</v>
      </c>
      <c r="G17" s="407" t="s">
        <v>200</v>
      </c>
      <c r="H17" s="407" t="s">
        <v>567</v>
      </c>
      <c r="I17" s="407" t="s">
        <v>554</v>
      </c>
      <c r="J17" s="407" t="s">
        <v>584</v>
      </c>
      <c r="K17" s="407" t="s">
        <v>60</v>
      </c>
      <c r="L17" s="407" t="s">
        <v>555</v>
      </c>
      <c r="M17" s="407" t="s">
        <v>604</v>
      </c>
      <c r="N17" s="407" t="s">
        <v>605</v>
      </c>
      <c r="O17" s="407" t="s">
        <v>556</v>
      </c>
      <c r="P17" s="407" t="s">
        <v>563</v>
      </c>
      <c r="Q17" s="407" t="s">
        <v>64</v>
      </c>
      <c r="R17" s="408" t="s">
        <v>381</v>
      </c>
      <c r="S17" s="408" t="s">
        <v>382</v>
      </c>
      <c r="T17" s="408" t="s">
        <v>383</v>
      </c>
      <c r="U17" s="408" t="s">
        <v>384</v>
      </c>
      <c r="V17" s="408" t="s">
        <v>385</v>
      </c>
      <c r="W17" s="408" t="s">
        <v>386</v>
      </c>
      <c r="X17" s="471"/>
      <c r="Y17" s="471"/>
      <c r="Z17" s="473"/>
    </row>
    <row r="18" spans="1:26" ht="72.75" customHeight="1" thickBot="1">
      <c r="A18" s="416"/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64"/>
      <c r="R18" s="413"/>
      <c r="S18" s="413"/>
      <c r="T18" s="413"/>
      <c r="U18" s="413"/>
      <c r="V18" s="413"/>
      <c r="W18" s="413"/>
      <c r="X18" s="413"/>
      <c r="Y18" s="413"/>
      <c r="Z18" s="474"/>
    </row>
    <row r="19" spans="1:26" ht="23.25" thickBot="1">
      <c r="A19" s="124" t="s">
        <v>540</v>
      </c>
      <c r="B19" s="70" t="s">
        <v>541</v>
      </c>
      <c r="C19" s="70" t="s">
        <v>529</v>
      </c>
      <c r="D19" s="70" t="s">
        <v>530</v>
      </c>
      <c r="E19" s="70" t="s">
        <v>531</v>
      </c>
      <c r="F19" s="70" t="s">
        <v>542</v>
      </c>
      <c r="G19" s="70" t="s">
        <v>532</v>
      </c>
      <c r="H19" s="70" t="s">
        <v>533</v>
      </c>
      <c r="I19" s="70" t="s">
        <v>534</v>
      </c>
      <c r="J19" s="70" t="s">
        <v>535</v>
      </c>
      <c r="K19" s="70" t="s">
        <v>536</v>
      </c>
      <c r="L19" s="70" t="s">
        <v>543</v>
      </c>
      <c r="M19" s="70" t="s">
        <v>544</v>
      </c>
      <c r="N19" s="70" t="s">
        <v>537</v>
      </c>
      <c r="O19" s="70" t="s">
        <v>538</v>
      </c>
      <c r="P19" s="70" t="s">
        <v>564</v>
      </c>
      <c r="Q19" s="70" t="s">
        <v>585</v>
      </c>
      <c r="R19" s="70" t="s">
        <v>565</v>
      </c>
      <c r="S19" s="70" t="s">
        <v>569</v>
      </c>
      <c r="T19" s="70" t="s">
        <v>620</v>
      </c>
      <c r="U19" s="70" t="s">
        <v>62</v>
      </c>
      <c r="V19" s="70" t="s">
        <v>63</v>
      </c>
      <c r="W19" s="70" t="s">
        <v>293</v>
      </c>
      <c r="X19" s="70" t="s">
        <v>294</v>
      </c>
      <c r="Y19" s="70" t="s">
        <v>372</v>
      </c>
      <c r="Z19" s="125" t="s">
        <v>138</v>
      </c>
    </row>
    <row r="20" spans="1:26" ht="12" thickBot="1">
      <c r="A20" s="338"/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>
        <f>SUM(A20:P20)</f>
        <v>0</v>
      </c>
      <c r="R20" s="339"/>
      <c r="S20" s="339"/>
      <c r="T20" s="339"/>
      <c r="U20" s="339"/>
      <c r="V20" s="339"/>
      <c r="W20" s="339"/>
      <c r="X20" s="339"/>
      <c r="Y20" s="339"/>
      <c r="Z20" s="340">
        <f>R20+S20+T20+U20+V20+W20+X20+Y20</f>
        <v>0</v>
      </c>
    </row>
    <row r="21" spans="18:19" ht="11.25">
      <c r="R21" s="41"/>
      <c r="S21" s="41"/>
    </row>
    <row r="22" spans="1:20" ht="27.75" customHeight="1">
      <c r="A22" s="434" t="s">
        <v>69</v>
      </c>
      <c r="B22" s="434"/>
      <c r="C22" s="434"/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434"/>
      <c r="R22" s="434"/>
      <c r="S22" s="434"/>
      <c r="T22" s="434"/>
    </row>
    <row r="23" spans="1:17" ht="11.2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1:17" ht="11.25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68"/>
      <c r="O24" s="68"/>
      <c r="P24" s="68"/>
      <c r="Q24" s="68"/>
    </row>
    <row r="26" ht="12" thickBot="1">
      <c r="A26" s="25" t="s">
        <v>168</v>
      </c>
    </row>
    <row r="27" spans="1:9" ht="102" thickBot="1">
      <c r="A27" s="72" t="s">
        <v>594</v>
      </c>
      <c r="B27" s="75" t="s">
        <v>65</v>
      </c>
      <c r="C27" s="75" t="s">
        <v>66</v>
      </c>
      <c r="D27" s="75" t="s">
        <v>67</v>
      </c>
      <c r="E27" s="76" t="s">
        <v>68</v>
      </c>
      <c r="I27" s="82"/>
    </row>
    <row r="28" spans="1:5" ht="23.25" thickBot="1">
      <c r="A28" s="37" t="s">
        <v>592</v>
      </c>
      <c r="B28" s="38" t="s">
        <v>540</v>
      </c>
      <c r="C28" s="38" t="s">
        <v>541</v>
      </c>
      <c r="D28" s="38" t="s">
        <v>529</v>
      </c>
      <c r="E28" s="39" t="s">
        <v>560</v>
      </c>
    </row>
    <row r="29" spans="1:5" ht="33.75">
      <c r="A29" s="126" t="s">
        <v>598</v>
      </c>
      <c r="B29" s="183"/>
      <c r="C29" s="183"/>
      <c r="D29" s="183"/>
      <c r="E29" s="184">
        <f aca="true" t="shared" si="0" ref="E29:E34">B29+C29-D29</f>
        <v>0</v>
      </c>
    </row>
    <row r="30" spans="1:5" ht="33.75">
      <c r="A30" s="126" t="s">
        <v>387</v>
      </c>
      <c r="B30" s="183"/>
      <c r="C30" s="183"/>
      <c r="D30" s="183"/>
      <c r="E30" s="184">
        <f t="shared" si="0"/>
        <v>0</v>
      </c>
    </row>
    <row r="31" spans="1:5" ht="22.5">
      <c r="A31" s="127" t="s">
        <v>388</v>
      </c>
      <c r="B31" s="341"/>
      <c r="C31" s="341"/>
      <c r="D31" s="341"/>
      <c r="E31" s="184">
        <f t="shared" si="0"/>
        <v>0</v>
      </c>
    </row>
    <row r="32" spans="1:5" ht="22.5">
      <c r="A32" s="152" t="s">
        <v>169</v>
      </c>
      <c r="B32" s="341"/>
      <c r="C32" s="341"/>
      <c r="D32" s="341"/>
      <c r="E32" s="184">
        <f t="shared" si="0"/>
        <v>0</v>
      </c>
    </row>
    <row r="33" spans="1:5" ht="33.75">
      <c r="A33" s="152" t="s">
        <v>389</v>
      </c>
      <c r="B33" s="341"/>
      <c r="C33" s="341"/>
      <c r="D33" s="341"/>
      <c r="E33" s="184">
        <f t="shared" si="0"/>
        <v>0</v>
      </c>
    </row>
    <row r="34" spans="1:5" ht="20.25" customHeight="1" thickBot="1">
      <c r="A34" s="128" t="s">
        <v>562</v>
      </c>
      <c r="B34" s="342">
        <f>SUM(B29:B33)</f>
        <v>0</v>
      </c>
      <c r="C34" s="342">
        <f>SUM(C29:C33)</f>
        <v>0</v>
      </c>
      <c r="D34" s="342">
        <f>SUM(D29:D33)</f>
        <v>0</v>
      </c>
      <c r="E34" s="184">
        <f t="shared" si="0"/>
        <v>0</v>
      </c>
    </row>
    <row r="35" spans="1:5" ht="11.25">
      <c r="A35" s="423" t="s">
        <v>390</v>
      </c>
      <c r="B35" s="423"/>
      <c r="C35" s="423"/>
      <c r="D35" s="423"/>
      <c r="E35" s="423"/>
    </row>
    <row r="36" spans="1:9" ht="11.25">
      <c r="A36" s="28" t="s">
        <v>391</v>
      </c>
      <c r="B36" s="28"/>
      <c r="C36" s="28"/>
      <c r="D36" s="28"/>
      <c r="E36" s="28"/>
      <c r="I36" s="82"/>
    </row>
    <row r="37" spans="1:5" ht="11.25">
      <c r="A37" s="423" t="s">
        <v>392</v>
      </c>
      <c r="B37" s="423"/>
      <c r="C37" s="423"/>
      <c r="D37" s="423"/>
      <c r="E37" s="423"/>
    </row>
    <row r="38" spans="1:5" ht="11.25">
      <c r="A38" s="28" t="s">
        <v>393</v>
      </c>
      <c r="B38" s="28"/>
      <c r="C38" s="28"/>
      <c r="D38" s="28"/>
      <c r="E38" s="28"/>
    </row>
    <row r="39" spans="1:22" ht="11.25">
      <c r="A39" s="28" t="s">
        <v>394</v>
      </c>
      <c r="B39" s="28"/>
      <c r="C39" s="28"/>
      <c r="D39" s="28"/>
      <c r="E39" s="28"/>
      <c r="V39" s="82"/>
    </row>
    <row r="40" spans="1:5" ht="11.25">
      <c r="A40" s="423" t="s">
        <v>395</v>
      </c>
      <c r="B40" s="423"/>
      <c r="C40" s="423"/>
      <c r="D40" s="423"/>
      <c r="E40" s="423"/>
    </row>
    <row r="41" ht="11.25">
      <c r="A41" s="25" t="s">
        <v>168</v>
      </c>
    </row>
    <row r="45" spans="1:20" s="25" customFormat="1" ht="11.25" customHeight="1" thickBot="1">
      <c r="A45" s="475" t="s">
        <v>396</v>
      </c>
      <c r="B45" s="469"/>
      <c r="C45" s="469"/>
      <c r="D45" s="469"/>
      <c r="E45" s="469"/>
      <c r="F45" s="469"/>
      <c r="G45" s="469"/>
      <c r="H45" s="469"/>
      <c r="I45" s="469"/>
      <c r="J45" s="469"/>
      <c r="K45" s="469"/>
      <c r="L45" s="469"/>
      <c r="M45" s="469"/>
      <c r="N45" s="469"/>
      <c r="O45" s="469"/>
      <c r="P45" s="469"/>
      <c r="Q45" s="469"/>
      <c r="R45" s="469"/>
      <c r="S45" s="469"/>
      <c r="T45" s="476"/>
    </row>
    <row r="46" spans="1:21" ht="26.25" customHeight="1">
      <c r="A46" s="414" t="s">
        <v>606</v>
      </c>
      <c r="B46" s="468"/>
      <c r="C46" s="468"/>
      <c r="D46" s="468"/>
      <c r="E46" s="468"/>
      <c r="F46" s="468"/>
      <c r="G46" s="468"/>
      <c r="H46" s="468"/>
      <c r="I46" s="468"/>
      <c r="J46" s="468"/>
      <c r="K46" s="468"/>
      <c r="L46" s="468"/>
      <c r="M46" s="468"/>
      <c r="N46" s="468"/>
      <c r="O46" s="468"/>
      <c r="P46" s="468"/>
      <c r="Q46" s="468"/>
      <c r="R46" s="409" t="s">
        <v>397</v>
      </c>
      <c r="S46" s="409" t="s">
        <v>398</v>
      </c>
      <c r="T46" s="409" t="s">
        <v>171</v>
      </c>
      <c r="U46" s="410" t="s">
        <v>399</v>
      </c>
    </row>
    <row r="47" spans="1:21" ht="82.5" customHeight="1" thickBot="1">
      <c r="A47" s="131" t="s">
        <v>551</v>
      </c>
      <c r="B47" s="119" t="s">
        <v>603</v>
      </c>
      <c r="C47" s="119" t="s">
        <v>583</v>
      </c>
      <c r="D47" s="119" t="s">
        <v>552</v>
      </c>
      <c r="E47" s="119" t="s">
        <v>553</v>
      </c>
      <c r="F47" s="119" t="s">
        <v>201</v>
      </c>
      <c r="G47" s="119" t="s">
        <v>202</v>
      </c>
      <c r="H47" s="119" t="s">
        <v>203</v>
      </c>
      <c r="I47" s="119" t="s">
        <v>554</v>
      </c>
      <c r="J47" s="119" t="s">
        <v>584</v>
      </c>
      <c r="K47" s="119" t="s">
        <v>60</v>
      </c>
      <c r="L47" s="119" t="s">
        <v>555</v>
      </c>
      <c r="M47" s="119" t="s">
        <v>604</v>
      </c>
      <c r="N47" s="119" t="s">
        <v>605</v>
      </c>
      <c r="O47" s="119" t="s">
        <v>556</v>
      </c>
      <c r="P47" s="119" t="s">
        <v>563</v>
      </c>
      <c r="Q47" s="119" t="s">
        <v>172</v>
      </c>
      <c r="R47" s="408"/>
      <c r="S47" s="408"/>
      <c r="T47" s="408"/>
      <c r="U47" s="412"/>
    </row>
    <row r="48" spans="1:21" ht="24" customHeight="1" thickBot="1">
      <c r="A48" s="124" t="s">
        <v>540</v>
      </c>
      <c r="B48" s="70" t="s">
        <v>541</v>
      </c>
      <c r="C48" s="70" t="s">
        <v>529</v>
      </c>
      <c r="D48" s="70" t="s">
        <v>530</v>
      </c>
      <c r="E48" s="70" t="s">
        <v>531</v>
      </c>
      <c r="F48" s="70" t="s">
        <v>542</v>
      </c>
      <c r="G48" s="70" t="s">
        <v>532</v>
      </c>
      <c r="H48" s="70" t="s">
        <v>533</v>
      </c>
      <c r="I48" s="70" t="s">
        <v>534</v>
      </c>
      <c r="J48" s="70" t="s">
        <v>535</v>
      </c>
      <c r="K48" s="70" t="s">
        <v>536</v>
      </c>
      <c r="L48" s="70" t="s">
        <v>543</v>
      </c>
      <c r="M48" s="70" t="s">
        <v>544</v>
      </c>
      <c r="N48" s="70" t="s">
        <v>537</v>
      </c>
      <c r="O48" s="70" t="s">
        <v>538</v>
      </c>
      <c r="P48" s="70" t="s">
        <v>564</v>
      </c>
      <c r="Q48" s="70" t="s">
        <v>585</v>
      </c>
      <c r="R48" s="70" t="s">
        <v>565</v>
      </c>
      <c r="S48" s="70" t="s">
        <v>569</v>
      </c>
      <c r="T48" s="70" t="s">
        <v>620</v>
      </c>
      <c r="U48" s="125" t="s">
        <v>62</v>
      </c>
    </row>
    <row r="49" spans="1:21" ht="12" thickBot="1">
      <c r="A49" s="123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>
        <f>SUM(A49:P49)</f>
        <v>0</v>
      </c>
      <c r="R49" s="71"/>
      <c r="S49" s="71"/>
      <c r="T49" s="71"/>
      <c r="U49" s="77"/>
    </row>
    <row r="51" spans="1:13" ht="11.25">
      <c r="A51" s="477" t="s">
        <v>173</v>
      </c>
      <c r="B51" s="477"/>
      <c r="C51" s="477"/>
      <c r="D51" s="477"/>
      <c r="E51" s="477"/>
      <c r="F51" s="477"/>
      <c r="G51" s="477"/>
      <c r="H51" s="477"/>
      <c r="I51" s="477"/>
      <c r="J51" s="477"/>
      <c r="K51" s="477"/>
      <c r="L51" s="477"/>
      <c r="M51" s="477"/>
    </row>
    <row r="59" ht="12.75">
      <c r="N59" s="3"/>
    </row>
    <row r="60" ht="12.75">
      <c r="N60" s="3"/>
    </row>
  </sheetData>
  <mergeCells count="74">
    <mergeCell ref="U46:U47"/>
    <mergeCell ref="A51:M51"/>
    <mergeCell ref="A46:Q46"/>
    <mergeCell ref="R46:R47"/>
    <mergeCell ref="S46:S47"/>
    <mergeCell ref="T46:T47"/>
    <mergeCell ref="A35:E35"/>
    <mergeCell ref="A37:E37"/>
    <mergeCell ref="A40:E40"/>
    <mergeCell ref="A45:T45"/>
    <mergeCell ref="R17:R18"/>
    <mergeCell ref="U17:U18"/>
    <mergeCell ref="V17:V18"/>
    <mergeCell ref="W17:W18"/>
    <mergeCell ref="S17:S18"/>
    <mergeCell ref="V16:W16"/>
    <mergeCell ref="X16:X18"/>
    <mergeCell ref="Y16:Y18"/>
    <mergeCell ref="Z16:Z18"/>
    <mergeCell ref="Z7:Z9"/>
    <mergeCell ref="R8:R9"/>
    <mergeCell ref="S8:S9"/>
    <mergeCell ref="V8:V9"/>
    <mergeCell ref="W8:W9"/>
    <mergeCell ref="V7:W7"/>
    <mergeCell ref="G8:G9"/>
    <mergeCell ref="H8:H9"/>
    <mergeCell ref="X7:X9"/>
    <mergeCell ref="Y7:Y9"/>
    <mergeCell ref="A2:R2"/>
    <mergeCell ref="I8:I9"/>
    <mergeCell ref="T8:T9"/>
    <mergeCell ref="U8:U9"/>
    <mergeCell ref="A7:Q7"/>
    <mergeCell ref="A8:A9"/>
    <mergeCell ref="D8:D9"/>
    <mergeCell ref="L8:L9"/>
    <mergeCell ref="E8:E9"/>
    <mergeCell ref="F8:F9"/>
    <mergeCell ref="A15:Q15"/>
    <mergeCell ref="N8:N9"/>
    <mergeCell ref="O8:O9"/>
    <mergeCell ref="P8:P9"/>
    <mergeCell ref="Q8:Q9"/>
    <mergeCell ref="J8:J9"/>
    <mergeCell ref="K8:K9"/>
    <mergeCell ref="M8:M9"/>
    <mergeCell ref="B8:B9"/>
    <mergeCell ref="C8:C9"/>
    <mergeCell ref="A16:Q16"/>
    <mergeCell ref="A17:A18"/>
    <mergeCell ref="B17:B18"/>
    <mergeCell ref="C17:C18"/>
    <mergeCell ref="D17:D18"/>
    <mergeCell ref="E17:E18"/>
    <mergeCell ref="F17:F18"/>
    <mergeCell ref="G17:G18"/>
    <mergeCell ref="L17:L18"/>
    <mergeCell ref="M17:M18"/>
    <mergeCell ref="O17:O18"/>
    <mergeCell ref="H17:H18"/>
    <mergeCell ref="I17:I18"/>
    <mergeCell ref="J17:J18"/>
    <mergeCell ref="K17:K18"/>
    <mergeCell ref="A22:T22"/>
    <mergeCell ref="P17:P18"/>
    <mergeCell ref="Q17:Q18"/>
    <mergeCell ref="S5:S6"/>
    <mergeCell ref="T7:U7"/>
    <mergeCell ref="T17:T18"/>
    <mergeCell ref="R7:S7"/>
    <mergeCell ref="R16:S16"/>
    <mergeCell ref="T16:U16"/>
    <mergeCell ref="N17:N18"/>
  </mergeCells>
  <printOptions/>
  <pageMargins left="0.17" right="0.16" top="0.984251968503937" bottom="0.82" header="0.5118110236220472" footer="0.5118110236220472"/>
  <pageSetup horizontalDpi="600" verticalDpi="600" orientation="landscape" paperSize="9" scale="70" r:id="rId1"/>
  <headerFooter alignWithMargins="0">
    <oddFooter>&amp;CAnexa 2 pag.13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oaie18">
    <tabColor indexed="45"/>
  </sheetPr>
  <dimension ref="A1:U26"/>
  <sheetViews>
    <sheetView workbookViewId="0" topLeftCell="A1">
      <selection activeCell="A7" sqref="A7"/>
    </sheetView>
  </sheetViews>
  <sheetFormatPr defaultColWidth="9.140625" defaultRowHeight="12.75"/>
  <cols>
    <col min="1" max="1" width="31.57421875" style="11" customWidth="1"/>
    <col min="2" max="2" width="31.421875" style="11" customWidth="1"/>
    <col min="3" max="3" width="10.00390625" style="11" customWidth="1"/>
    <col min="4" max="4" width="10.8515625" style="11" customWidth="1"/>
    <col min="5" max="5" width="11.7109375" style="11" customWidth="1"/>
    <col min="6" max="6" width="11.28125" style="11" customWidth="1"/>
    <col min="7" max="7" width="12.421875" style="11" customWidth="1"/>
    <col min="8" max="8" width="12.00390625" style="11" customWidth="1"/>
    <col min="9" max="9" width="12.8515625" style="11" customWidth="1"/>
    <col min="10" max="10" width="16.140625" style="11" customWidth="1"/>
    <col min="11" max="11" width="11.7109375" style="11" customWidth="1"/>
    <col min="12" max="12" width="12.00390625" style="11" customWidth="1"/>
    <col min="13" max="13" width="11.57421875" style="11" customWidth="1"/>
    <col min="14" max="14" width="8.57421875" style="11" customWidth="1"/>
    <col min="15" max="15" width="8.28125" style="11" customWidth="1"/>
    <col min="16" max="16" width="7.28125" style="11" customWidth="1"/>
    <col min="17" max="17" width="7.140625" style="11" customWidth="1"/>
    <col min="18" max="18" width="8.28125" style="11" customWidth="1"/>
    <col min="19" max="19" width="6.7109375" style="11" customWidth="1"/>
    <col min="20" max="20" width="7.140625" style="11" customWidth="1"/>
    <col min="21" max="21" width="8.57421875" style="11" customWidth="1"/>
    <col min="22" max="22" width="10.57421875" style="11" customWidth="1"/>
    <col min="23" max="23" width="7.140625" style="11" customWidth="1"/>
    <col min="24" max="24" width="5.28125" style="11" customWidth="1"/>
    <col min="25" max="25" width="5.421875" style="11" customWidth="1"/>
    <col min="26" max="26" width="7.140625" style="11" customWidth="1"/>
    <col min="27" max="27" width="5.28125" style="11" customWidth="1"/>
    <col min="28" max="28" width="5.421875" style="11" customWidth="1"/>
    <col min="29" max="29" width="7.140625" style="11" customWidth="1"/>
    <col min="30" max="30" width="5.28125" style="11" customWidth="1"/>
    <col min="31" max="31" width="5.421875" style="11" customWidth="1"/>
    <col min="32" max="32" width="7.140625" style="11" customWidth="1"/>
    <col min="33" max="33" width="5.28125" style="11" customWidth="1"/>
    <col min="34" max="34" width="5.421875" style="11" customWidth="1"/>
    <col min="35" max="35" width="7.140625" style="11" customWidth="1"/>
    <col min="36" max="36" width="5.28125" style="11" customWidth="1"/>
    <col min="37" max="37" width="5.421875" style="11" customWidth="1"/>
    <col min="38" max="38" width="7.140625" style="11" customWidth="1"/>
    <col min="39" max="16384" width="9.140625" style="11" customWidth="1"/>
  </cols>
  <sheetData>
    <row r="1" spans="1:6" s="27" customFormat="1" ht="11.25">
      <c r="A1" s="7" t="s">
        <v>242</v>
      </c>
      <c r="B1" s="26"/>
      <c r="C1" s="26"/>
      <c r="D1" s="26"/>
      <c r="E1" s="26"/>
      <c r="F1" s="26"/>
    </row>
    <row r="2" spans="1:6" s="27" customFormat="1" ht="11.25">
      <c r="A2" s="28" t="s">
        <v>174</v>
      </c>
      <c r="B2" s="26"/>
      <c r="C2" s="26"/>
      <c r="D2" s="26"/>
      <c r="E2" s="26"/>
      <c r="F2" s="26"/>
    </row>
    <row r="3" spans="1:6" s="27" customFormat="1" ht="11.25">
      <c r="A3" s="28" t="s">
        <v>205</v>
      </c>
      <c r="B3" s="26"/>
      <c r="C3" s="26"/>
      <c r="D3" s="26"/>
      <c r="E3" s="26"/>
      <c r="F3" s="26"/>
    </row>
    <row r="4" spans="1:9" ht="12" customHeight="1">
      <c r="A4" s="25" t="s">
        <v>140</v>
      </c>
      <c r="B4" s="2"/>
      <c r="C4" s="2"/>
      <c r="D4" s="2"/>
      <c r="E4" s="2"/>
      <c r="F4" s="2"/>
      <c r="G4" s="2"/>
      <c r="H4" s="2"/>
      <c r="I4" s="1"/>
    </row>
    <row r="5" spans="1:21" ht="12.75">
      <c r="A5" s="61" t="s">
        <v>117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41"/>
      <c r="M5" s="26"/>
      <c r="N5" s="26"/>
      <c r="O5" s="26"/>
      <c r="P5" s="26"/>
      <c r="Q5" s="26"/>
      <c r="R5" s="26"/>
      <c r="S5" s="27"/>
      <c r="T5" s="27"/>
      <c r="U5" s="27"/>
    </row>
    <row r="8" ht="13.5" thickBot="1">
      <c r="A8" s="67" t="s">
        <v>207</v>
      </c>
    </row>
    <row r="9" spans="1:21" ht="44.25" customHeight="1" thickBot="1">
      <c r="A9" s="23" t="s">
        <v>632</v>
      </c>
      <c r="B9" s="31" t="s">
        <v>39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" s="12" customFormat="1" ht="12" customHeight="1" thickBot="1">
      <c r="A10" s="9" t="s">
        <v>540</v>
      </c>
      <c r="B10" s="8" t="s">
        <v>541</v>
      </c>
    </row>
    <row r="11" spans="1:2" ht="12" thickBot="1">
      <c r="A11" s="116"/>
      <c r="B11" s="210"/>
    </row>
    <row r="26" ht="11.25">
      <c r="E26" s="203"/>
    </row>
  </sheetData>
  <printOptions horizontalCentered="1"/>
  <pageMargins left="0" right="0.15748031496062992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&amp;CAnexa 2 pag.15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oaie19">
    <tabColor indexed="45"/>
  </sheetPr>
  <dimension ref="A1:U25"/>
  <sheetViews>
    <sheetView workbookViewId="0" topLeftCell="A7">
      <selection activeCell="A14" sqref="A14"/>
    </sheetView>
  </sheetViews>
  <sheetFormatPr defaultColWidth="9.140625" defaultRowHeight="12.75"/>
  <cols>
    <col min="1" max="1" width="18.140625" style="48" customWidth="1"/>
    <col min="2" max="2" width="18.7109375" style="48" customWidth="1"/>
    <col min="3" max="3" width="17.7109375" style="48" customWidth="1"/>
    <col min="4" max="4" width="19.140625" style="48" customWidth="1"/>
    <col min="5" max="5" width="15.00390625" style="48" customWidth="1"/>
    <col min="6" max="6" width="14.57421875" style="48" customWidth="1"/>
    <col min="7" max="7" width="12.421875" style="48" customWidth="1"/>
    <col min="8" max="8" width="12.00390625" style="48" customWidth="1"/>
    <col min="9" max="9" width="12.8515625" style="48" customWidth="1"/>
    <col min="10" max="10" width="12.57421875" style="48" customWidth="1"/>
    <col min="11" max="11" width="11.7109375" style="48" customWidth="1"/>
    <col min="12" max="12" width="12.00390625" style="48" customWidth="1"/>
    <col min="13" max="13" width="11.57421875" style="48" customWidth="1"/>
    <col min="14" max="14" width="8.57421875" style="48" customWidth="1"/>
    <col min="15" max="15" width="8.28125" style="48" customWidth="1"/>
    <col min="16" max="16" width="7.28125" style="48" customWidth="1"/>
    <col min="17" max="17" width="7.140625" style="48" customWidth="1"/>
    <col min="18" max="18" width="8.28125" style="48" customWidth="1"/>
    <col min="19" max="19" width="6.7109375" style="48" customWidth="1"/>
    <col min="20" max="20" width="7.140625" style="48" customWidth="1"/>
    <col min="21" max="21" width="8.57421875" style="48" customWidth="1"/>
    <col min="22" max="22" width="10.57421875" style="48" customWidth="1"/>
    <col min="23" max="23" width="7.140625" style="48" customWidth="1"/>
    <col min="24" max="24" width="5.28125" style="48" customWidth="1"/>
    <col min="25" max="25" width="5.421875" style="48" customWidth="1"/>
    <col min="26" max="26" width="7.140625" style="48" customWidth="1"/>
    <col min="27" max="27" width="5.28125" style="48" customWidth="1"/>
    <col min="28" max="28" width="5.421875" style="48" customWidth="1"/>
    <col min="29" max="29" width="7.140625" style="48" customWidth="1"/>
    <col min="30" max="30" width="5.28125" style="48" customWidth="1"/>
    <col min="31" max="31" width="5.421875" style="48" customWidth="1"/>
    <col min="32" max="32" width="7.140625" style="48" customWidth="1"/>
    <col min="33" max="33" width="5.28125" style="48" customWidth="1"/>
    <col min="34" max="34" width="5.421875" style="48" customWidth="1"/>
    <col min="35" max="35" width="7.140625" style="48" customWidth="1"/>
    <col min="36" max="36" width="5.28125" style="48" customWidth="1"/>
    <col min="37" max="37" width="5.421875" style="48" customWidth="1"/>
    <col min="38" max="38" width="7.140625" style="48" customWidth="1"/>
    <col min="39" max="16384" width="9.140625" style="48" customWidth="1"/>
  </cols>
  <sheetData>
    <row r="1" s="26" customFormat="1" ht="11.25">
      <c r="A1" s="7" t="s">
        <v>242</v>
      </c>
    </row>
    <row r="2" spans="1:5" s="26" customFormat="1" ht="15" customHeight="1">
      <c r="A2" s="434" t="s">
        <v>174</v>
      </c>
      <c r="B2" s="434"/>
      <c r="C2" s="434"/>
      <c r="D2" s="434"/>
      <c r="E2" s="434"/>
    </row>
    <row r="3" spans="1:5" s="26" customFormat="1" ht="14.25" customHeight="1">
      <c r="A3" s="434" t="s">
        <v>175</v>
      </c>
      <c r="B3" s="434"/>
      <c r="C3" s="434"/>
      <c r="D3" s="434"/>
      <c r="E3" s="434"/>
    </row>
    <row r="4" spans="1:9" s="26" customFormat="1" ht="12" customHeight="1">
      <c r="A4" s="25" t="s">
        <v>140</v>
      </c>
      <c r="I4" s="25"/>
    </row>
    <row r="5" spans="1:21" s="3" customFormat="1" ht="12.75">
      <c r="A5" s="61" t="s">
        <v>117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41"/>
      <c r="M5" s="26"/>
      <c r="N5" s="26"/>
      <c r="O5" s="26"/>
      <c r="P5" s="26"/>
      <c r="Q5" s="26"/>
      <c r="R5" s="26"/>
      <c r="S5" s="26"/>
      <c r="T5" s="26"/>
      <c r="U5" s="26"/>
    </row>
    <row r="6" spans="1:9" s="26" customFormat="1" ht="12" customHeight="1">
      <c r="A6" s="25"/>
      <c r="I6" s="25"/>
    </row>
    <row r="7" s="153" customFormat="1" ht="11.25"/>
    <row r="8" s="153" customFormat="1" ht="11.25"/>
    <row r="9" spans="1:14" s="26" customFormat="1" ht="37.5" customHeight="1" thickBot="1">
      <c r="A9" s="434" t="s">
        <v>276</v>
      </c>
      <c r="B9" s="434"/>
      <c r="C9" s="434"/>
      <c r="D9" s="434"/>
      <c r="E9" s="434"/>
      <c r="F9" s="68"/>
      <c r="G9" s="68"/>
      <c r="H9" s="68"/>
      <c r="I9" s="68"/>
      <c r="J9" s="68"/>
      <c r="K9" s="68"/>
      <c r="L9" s="68"/>
      <c r="M9" s="68"/>
      <c r="N9" s="68"/>
    </row>
    <row r="10" spans="1:6" s="153" customFormat="1" ht="68.25" thickBot="1">
      <c r="A10" s="72" t="s">
        <v>75</v>
      </c>
      <c r="B10" s="76" t="s">
        <v>4</v>
      </c>
      <c r="C10" s="147"/>
      <c r="D10" s="147"/>
      <c r="E10" s="147"/>
      <c r="F10" s="147"/>
    </row>
    <row r="11" spans="1:6" s="26" customFormat="1" ht="14.25" customHeight="1" thickBot="1">
      <c r="A11" s="37" t="s">
        <v>540</v>
      </c>
      <c r="B11" s="39" t="s">
        <v>541</v>
      </c>
      <c r="C11" s="43"/>
      <c r="D11" s="43"/>
      <c r="E11" s="43"/>
      <c r="F11" s="43"/>
    </row>
    <row r="12" spans="1:6" s="26" customFormat="1" ht="15.75" customHeight="1" thickBot="1">
      <c r="A12" s="138"/>
      <c r="B12" s="140"/>
      <c r="C12" s="146"/>
      <c r="D12" s="146"/>
      <c r="E12" s="146"/>
      <c r="F12" s="146"/>
    </row>
    <row r="13" s="153" customFormat="1" ht="11.25"/>
    <row r="14" s="153" customFormat="1" ht="11.25"/>
    <row r="15" s="153" customFormat="1" ht="11.25"/>
    <row r="16" s="153" customFormat="1" ht="12" thickBot="1">
      <c r="A16" s="25" t="s">
        <v>176</v>
      </c>
    </row>
    <row r="17" spans="1:14" s="26" customFormat="1" ht="69" customHeight="1" thickBot="1">
      <c r="A17" s="37" t="s">
        <v>5</v>
      </c>
      <c r="B17" s="38" t="s">
        <v>6</v>
      </c>
      <c r="C17" s="38" t="s">
        <v>7</v>
      </c>
      <c r="D17" s="39" t="s">
        <v>8</v>
      </c>
      <c r="E17" s="43"/>
      <c r="F17" s="43"/>
      <c r="G17" s="42"/>
      <c r="H17" s="42"/>
      <c r="I17" s="42"/>
      <c r="J17" s="42"/>
      <c r="K17" s="42"/>
      <c r="L17" s="42"/>
      <c r="M17" s="42"/>
      <c r="N17" s="42"/>
    </row>
    <row r="18" spans="1:14" s="26" customFormat="1" ht="12" thickBot="1">
      <c r="A18" s="44" t="s">
        <v>540</v>
      </c>
      <c r="B18" s="44" t="s">
        <v>541</v>
      </c>
      <c r="C18" s="44" t="s">
        <v>529</v>
      </c>
      <c r="D18" s="45" t="s">
        <v>560</v>
      </c>
      <c r="E18" s="43"/>
      <c r="F18" s="43"/>
      <c r="G18" s="42"/>
      <c r="H18" s="42"/>
      <c r="I18" s="42"/>
      <c r="J18" s="42"/>
      <c r="K18" s="42"/>
      <c r="L18" s="42"/>
      <c r="M18" s="42"/>
      <c r="N18" s="42"/>
    </row>
    <row r="19" spans="1:14" s="26" customFormat="1" ht="12" thickBot="1">
      <c r="A19" s="343"/>
      <c r="B19" s="344"/>
      <c r="C19" s="344">
        <f>B12</f>
        <v>0</v>
      </c>
      <c r="D19" s="345">
        <f>A19+B19-C19</f>
        <v>0</v>
      </c>
      <c r="E19" s="43"/>
      <c r="F19" s="43"/>
      <c r="G19" s="42"/>
      <c r="H19" s="42"/>
      <c r="I19" s="42"/>
      <c r="J19" s="42"/>
      <c r="K19" s="42"/>
      <c r="L19" s="42"/>
      <c r="M19" s="42"/>
      <c r="N19" s="42"/>
    </row>
    <row r="20" s="153" customFormat="1" ht="11.25"/>
    <row r="21" spans="1:4" s="153" customFormat="1" ht="11.25" customHeight="1">
      <c r="A21" s="434" t="s">
        <v>204</v>
      </c>
      <c r="B21" s="434"/>
      <c r="C21" s="68"/>
      <c r="D21" s="68"/>
    </row>
    <row r="25" ht="11.25">
      <c r="G25" s="211"/>
    </row>
  </sheetData>
  <mergeCells count="4">
    <mergeCell ref="A21:B21"/>
    <mergeCell ref="A2:E2"/>
    <mergeCell ref="A3:E3"/>
    <mergeCell ref="A9:E9"/>
  </mergeCells>
  <printOptions horizontalCentered="1"/>
  <pageMargins left="0" right="0.15748031496062992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&amp;CAnexa 2 pag.16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Foaie21">
    <tabColor indexed="45"/>
  </sheetPr>
  <dimension ref="A1:U21"/>
  <sheetViews>
    <sheetView workbookViewId="0" topLeftCell="A1">
      <selection activeCell="B6" sqref="B6"/>
    </sheetView>
  </sheetViews>
  <sheetFormatPr defaultColWidth="9.140625" defaultRowHeight="12.75"/>
  <cols>
    <col min="1" max="1" width="11.8515625" style="7" customWidth="1"/>
    <col min="2" max="2" width="12.8515625" style="7" customWidth="1"/>
    <col min="3" max="4" width="9.8515625" style="7" bestFit="1" customWidth="1"/>
    <col min="5" max="5" width="6.8515625" style="7" customWidth="1"/>
    <col min="6" max="6" width="12.28125" style="7" customWidth="1"/>
    <col min="7" max="7" width="13.140625" style="7" customWidth="1"/>
    <col min="8" max="8" width="11.421875" style="7" customWidth="1"/>
    <col min="9" max="9" width="11.7109375" style="7" customWidth="1"/>
    <col min="10" max="10" width="12.57421875" style="7" customWidth="1"/>
    <col min="11" max="11" width="11.28125" style="7" customWidth="1"/>
    <col min="12" max="12" width="12.8515625" style="7" customWidth="1"/>
    <col min="13" max="13" width="10.421875" style="7" customWidth="1"/>
    <col min="14" max="14" width="11.28125" style="7" customWidth="1"/>
    <col min="15" max="16384" width="9.140625" style="7" customWidth="1"/>
  </cols>
  <sheetData>
    <row r="1" ht="11.25">
      <c r="A1" s="7" t="s">
        <v>242</v>
      </c>
    </row>
    <row r="2" ht="11.25">
      <c r="A2" s="7" t="s">
        <v>206</v>
      </c>
    </row>
    <row r="3" s="5" customFormat="1" ht="12.75">
      <c r="A3" s="25" t="s">
        <v>140</v>
      </c>
    </row>
    <row r="4" spans="1:21" s="3" customFormat="1" ht="12.75">
      <c r="A4" s="61" t="s">
        <v>117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41"/>
      <c r="M4" s="26"/>
      <c r="N4" s="26"/>
      <c r="O4" s="26"/>
      <c r="P4" s="26"/>
      <c r="Q4" s="26"/>
      <c r="R4" s="26"/>
      <c r="S4" s="26"/>
      <c r="T4" s="26"/>
      <c r="U4" s="26"/>
    </row>
    <row r="5" s="5" customFormat="1" ht="12.75"/>
    <row r="6" s="5" customFormat="1" ht="12.75"/>
    <row r="7" spans="1:8" s="5" customFormat="1" ht="13.5" thickBot="1">
      <c r="A7" s="149" t="s">
        <v>210</v>
      </c>
      <c r="B7" s="154"/>
      <c r="C7" s="154"/>
      <c r="D7" s="154"/>
      <c r="E7" s="154"/>
      <c r="F7" s="154"/>
      <c r="G7" s="154"/>
      <c r="H7" s="154"/>
    </row>
    <row r="8" spans="1:12" ht="26.25" customHeight="1">
      <c r="A8" s="381" t="s">
        <v>627</v>
      </c>
      <c r="B8" s="429"/>
      <c r="C8" s="429"/>
      <c r="D8" s="429"/>
      <c r="E8" s="429"/>
      <c r="F8" s="429" t="s">
        <v>40</v>
      </c>
      <c r="G8" s="429" t="s">
        <v>41</v>
      </c>
      <c r="H8" s="429" t="s">
        <v>628</v>
      </c>
      <c r="I8" s="429"/>
      <c r="J8" s="429"/>
      <c r="K8" s="429"/>
      <c r="L8" s="445" t="s">
        <v>573</v>
      </c>
    </row>
    <row r="9" spans="1:12" ht="45.75" customHeight="1" thickBot="1">
      <c r="A9" s="53" t="s">
        <v>42</v>
      </c>
      <c r="B9" s="54" t="s">
        <v>43</v>
      </c>
      <c r="C9" s="54" t="s">
        <v>44</v>
      </c>
      <c r="D9" s="54" t="s">
        <v>45</v>
      </c>
      <c r="E9" s="54" t="s">
        <v>539</v>
      </c>
      <c r="F9" s="442"/>
      <c r="G9" s="442"/>
      <c r="H9" s="54" t="s">
        <v>42</v>
      </c>
      <c r="I9" s="54" t="s">
        <v>43</v>
      </c>
      <c r="J9" s="54" t="s">
        <v>44</v>
      </c>
      <c r="K9" s="54" t="s">
        <v>45</v>
      </c>
      <c r="L9" s="449"/>
    </row>
    <row r="10" spans="1:12" ht="12.75" customHeight="1" thickBot="1">
      <c r="A10" s="50" t="s">
        <v>540</v>
      </c>
      <c r="B10" s="51" t="s">
        <v>541</v>
      </c>
      <c r="C10" s="51" t="s">
        <v>529</v>
      </c>
      <c r="D10" s="51" t="s">
        <v>530</v>
      </c>
      <c r="E10" s="51" t="s">
        <v>531</v>
      </c>
      <c r="F10" s="51" t="s">
        <v>542</v>
      </c>
      <c r="G10" s="51" t="s">
        <v>532</v>
      </c>
      <c r="H10" s="51" t="s">
        <v>533</v>
      </c>
      <c r="I10" s="51" t="s">
        <v>534</v>
      </c>
      <c r="J10" s="51" t="s">
        <v>535</v>
      </c>
      <c r="K10" s="51" t="s">
        <v>536</v>
      </c>
      <c r="L10" s="52" t="s">
        <v>37</v>
      </c>
    </row>
    <row r="11" spans="1:12" s="5" customFormat="1" ht="13.5" thickBot="1">
      <c r="A11" s="155"/>
      <c r="B11" s="156"/>
      <c r="C11" s="156"/>
      <c r="D11" s="156"/>
      <c r="E11" s="156"/>
      <c r="F11" s="156"/>
      <c r="G11" s="156"/>
      <c r="H11" s="189"/>
      <c r="I11" s="189"/>
      <c r="J11" s="189"/>
      <c r="K11" s="189"/>
      <c r="L11" s="190"/>
    </row>
    <row r="12" spans="12:13" ht="11.25">
      <c r="L12" s="91"/>
      <c r="M12" s="91"/>
    </row>
    <row r="13" spans="1:14" ht="11.2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</row>
    <row r="14" spans="1:14" ht="11.2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ht="11.25">
      <c r="J15" s="61"/>
    </row>
    <row r="16" spans="1:14" ht="11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8" spans="1:5" ht="11.25">
      <c r="A18" s="18"/>
      <c r="B18" s="18"/>
      <c r="C18" s="18"/>
      <c r="D18" s="18"/>
      <c r="E18" s="18"/>
    </row>
    <row r="21" ht="11.25">
      <c r="J21" s="7" t="s">
        <v>524</v>
      </c>
    </row>
  </sheetData>
  <mergeCells count="5">
    <mergeCell ref="H8:K8"/>
    <mergeCell ref="L8:L9"/>
    <mergeCell ref="G8:G9"/>
    <mergeCell ref="A8:E8"/>
    <mergeCell ref="F8:F9"/>
  </mergeCells>
  <printOptions horizontalCentered="1"/>
  <pageMargins left="0.5905511811023623" right="0.86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&amp;CAnexa 2 pag.17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Foaie22">
    <tabColor indexed="40"/>
  </sheetPr>
  <dimension ref="A1:L40"/>
  <sheetViews>
    <sheetView workbookViewId="0" topLeftCell="A1">
      <selection activeCell="A6" sqref="A6"/>
    </sheetView>
  </sheetViews>
  <sheetFormatPr defaultColWidth="9.140625" defaultRowHeight="12.75"/>
  <cols>
    <col min="1" max="1" width="12.00390625" style="7" customWidth="1"/>
    <col min="2" max="2" width="13.421875" style="7" customWidth="1"/>
    <col min="3" max="4" width="12.28125" style="7" customWidth="1"/>
    <col min="5" max="5" width="11.8515625" style="7" customWidth="1"/>
    <col min="6" max="6" width="12.57421875" style="7" customWidth="1"/>
    <col min="7" max="7" width="13.00390625" style="7" customWidth="1"/>
    <col min="8" max="8" width="12.421875" style="7" customWidth="1"/>
    <col min="9" max="9" width="11.7109375" style="7" customWidth="1"/>
    <col min="10" max="10" width="12.8515625" style="7" customWidth="1"/>
    <col min="11" max="11" width="12.00390625" style="7" customWidth="1"/>
    <col min="12" max="12" width="12.8515625" style="7" customWidth="1"/>
    <col min="13" max="16384" width="9.140625" style="7" customWidth="1"/>
  </cols>
  <sheetData>
    <row r="1" ht="11.25">
      <c r="A1" s="7" t="s">
        <v>242</v>
      </c>
    </row>
    <row r="2" ht="11.25">
      <c r="A2" s="7" t="s">
        <v>206</v>
      </c>
    </row>
    <row r="3" s="5" customFormat="1" ht="12.75">
      <c r="A3" s="25" t="s">
        <v>140</v>
      </c>
    </row>
    <row r="4" spans="1:12" s="3" customFormat="1" ht="12.75">
      <c r="A4" s="61" t="s">
        <v>117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41"/>
    </row>
    <row r="5" s="5" customFormat="1" ht="12.75"/>
    <row r="6" s="5" customFormat="1" ht="12.75"/>
    <row r="7" spans="1:12" s="5" customFormat="1" ht="15.75" customHeight="1" thickBot="1">
      <c r="A7" s="478" t="s">
        <v>208</v>
      </c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</row>
    <row r="8" spans="1:12" ht="26.25" customHeight="1">
      <c r="A8" s="381" t="s">
        <v>627</v>
      </c>
      <c r="B8" s="429"/>
      <c r="C8" s="429"/>
      <c r="D8" s="429"/>
      <c r="E8" s="429"/>
      <c r="F8" s="429" t="s">
        <v>40</v>
      </c>
      <c r="G8" s="429" t="s">
        <v>41</v>
      </c>
      <c r="H8" s="429" t="s">
        <v>628</v>
      </c>
      <c r="I8" s="429"/>
      <c r="J8" s="429"/>
      <c r="K8" s="429"/>
      <c r="L8" s="445" t="s">
        <v>573</v>
      </c>
    </row>
    <row r="9" spans="1:12" ht="45.75" customHeight="1" thickBot="1">
      <c r="A9" s="53" t="s">
        <v>42</v>
      </c>
      <c r="B9" s="54" t="s">
        <v>43</v>
      </c>
      <c r="C9" s="54" t="s">
        <v>44</v>
      </c>
      <c r="D9" s="54" t="s">
        <v>45</v>
      </c>
      <c r="E9" s="54" t="s">
        <v>539</v>
      </c>
      <c r="F9" s="442"/>
      <c r="G9" s="442"/>
      <c r="H9" s="54" t="s">
        <v>42</v>
      </c>
      <c r="I9" s="54" t="s">
        <v>43</v>
      </c>
      <c r="J9" s="54" t="s">
        <v>44</v>
      </c>
      <c r="K9" s="54" t="s">
        <v>45</v>
      </c>
      <c r="L9" s="449"/>
    </row>
    <row r="10" spans="1:12" ht="12.75" customHeight="1" thickBot="1">
      <c r="A10" s="50" t="s">
        <v>540</v>
      </c>
      <c r="B10" s="51" t="s">
        <v>541</v>
      </c>
      <c r="C10" s="51" t="s">
        <v>529</v>
      </c>
      <c r="D10" s="51" t="s">
        <v>530</v>
      </c>
      <c r="E10" s="51" t="s">
        <v>531</v>
      </c>
      <c r="F10" s="51" t="s">
        <v>542</v>
      </c>
      <c r="G10" s="51" t="s">
        <v>532</v>
      </c>
      <c r="H10" s="51" t="s">
        <v>533</v>
      </c>
      <c r="I10" s="51" t="s">
        <v>534</v>
      </c>
      <c r="J10" s="51" t="s">
        <v>535</v>
      </c>
      <c r="K10" s="51" t="s">
        <v>536</v>
      </c>
      <c r="L10" s="52" t="s">
        <v>37</v>
      </c>
    </row>
    <row r="11" spans="1:12" s="5" customFormat="1" ht="13.5" thickBot="1">
      <c r="A11" s="155"/>
      <c r="B11" s="156"/>
      <c r="C11" s="156"/>
      <c r="D11" s="156"/>
      <c r="E11" s="156"/>
      <c r="F11" s="156"/>
      <c r="G11" s="156"/>
      <c r="H11" s="189"/>
      <c r="I11" s="189"/>
      <c r="J11" s="189"/>
      <c r="K11" s="189"/>
      <c r="L11" s="190">
        <f>H11+I11+J11+K11</f>
        <v>0</v>
      </c>
    </row>
    <row r="12" spans="1:12" s="5" customFormat="1" ht="12.75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</row>
    <row r="13" ht="11.25">
      <c r="A13" s="215"/>
    </row>
    <row r="14" spans="1:12" ht="11.25">
      <c r="A14" s="204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</row>
    <row r="15" spans="1:12" ht="11.25">
      <c r="A15" s="204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</row>
    <row r="16" spans="1:12" ht="11.25">
      <c r="A16" s="204"/>
      <c r="B16" s="204"/>
      <c r="C16" s="204"/>
      <c r="D16" s="204"/>
      <c r="E16" s="204"/>
      <c r="F16" s="204"/>
      <c r="G16" s="204"/>
      <c r="H16" s="204"/>
      <c r="I16" s="366"/>
      <c r="J16" s="204"/>
      <c r="K16" s="204"/>
      <c r="L16" s="204"/>
    </row>
    <row r="17" spans="1:12" ht="11.25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</row>
    <row r="18" spans="1:12" ht="11.25">
      <c r="A18" s="204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</row>
    <row r="19" spans="1:12" ht="11.25">
      <c r="A19" s="204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</row>
    <row r="20" spans="1:12" ht="11.25">
      <c r="A20" s="204"/>
      <c r="B20" s="204"/>
      <c r="C20" s="204"/>
      <c r="D20" s="204"/>
      <c r="E20" s="204"/>
      <c r="F20" s="204"/>
      <c r="G20" s="204"/>
      <c r="H20" s="204"/>
      <c r="J20" s="204"/>
      <c r="K20" s="204"/>
      <c r="L20" s="204"/>
    </row>
    <row r="21" spans="1:12" ht="11.25">
      <c r="A21" s="204"/>
      <c r="B21" s="204"/>
      <c r="C21" s="204"/>
      <c r="D21" s="204"/>
      <c r="E21" s="204"/>
      <c r="F21" s="204"/>
      <c r="G21" s="204"/>
      <c r="H21" s="204"/>
      <c r="I21" s="366"/>
      <c r="J21" s="204"/>
      <c r="K21" s="204"/>
      <c r="L21" s="204"/>
    </row>
    <row r="22" spans="1:12" ht="11.25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</row>
    <row r="23" spans="1:12" ht="11.25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</row>
    <row r="24" spans="1:12" ht="11.25">
      <c r="A24" s="204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</row>
    <row r="25" spans="1:12" ht="11.25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</row>
    <row r="26" spans="1:12" ht="11.25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</row>
    <row r="27" spans="1:12" ht="11.25">
      <c r="A27" s="204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</row>
    <row r="28" spans="1:12" ht="11.25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</row>
    <row r="29" spans="1:12" ht="11.25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</row>
    <row r="30" spans="1:12" ht="11.25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</row>
    <row r="31" spans="1:12" ht="11.25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</row>
    <row r="32" spans="1:12" ht="11.25">
      <c r="A32" s="204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</row>
    <row r="33" spans="1:12" ht="11.25">
      <c r="A33" s="204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</row>
    <row r="34" spans="1:12" ht="11.25">
      <c r="A34" s="204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</row>
    <row r="35" spans="1:12" ht="11.25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</row>
    <row r="36" spans="1:12" ht="11.25">
      <c r="A36" s="204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</row>
    <row r="37" spans="1:12" ht="11.25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</row>
    <row r="38" spans="1:12" ht="11.25">
      <c r="A38" s="204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</row>
    <row r="39" spans="1:12" ht="11.25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</row>
    <row r="40" spans="1:12" ht="11.25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</row>
  </sheetData>
  <mergeCells count="6">
    <mergeCell ref="A7:L7"/>
    <mergeCell ref="A8:E8"/>
    <mergeCell ref="F8:F9"/>
    <mergeCell ref="G8:G9"/>
    <mergeCell ref="H8:K8"/>
    <mergeCell ref="L8:L9"/>
  </mergeCells>
  <printOptions horizontalCentered="1"/>
  <pageMargins left="0.5905511811023623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&amp;CAnexa 2 pag.18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Foaie23">
    <tabColor indexed="40"/>
  </sheetPr>
  <dimension ref="A1:L32"/>
  <sheetViews>
    <sheetView workbookViewId="0" topLeftCell="A1">
      <selection activeCell="A6" sqref="A6"/>
    </sheetView>
  </sheetViews>
  <sheetFormatPr defaultColWidth="9.140625" defaultRowHeight="12.75"/>
  <cols>
    <col min="1" max="1" width="12.00390625" style="7" customWidth="1"/>
    <col min="2" max="2" width="12.8515625" style="7" customWidth="1"/>
    <col min="3" max="3" width="12.7109375" style="7" customWidth="1"/>
    <col min="4" max="4" width="11.7109375" style="7" customWidth="1"/>
    <col min="5" max="5" width="12.00390625" style="7" customWidth="1"/>
    <col min="6" max="6" width="12.28125" style="7" customWidth="1"/>
    <col min="7" max="7" width="13.140625" style="7" customWidth="1"/>
    <col min="8" max="8" width="11.8515625" style="7" customWidth="1"/>
    <col min="9" max="9" width="12.8515625" style="7" customWidth="1"/>
    <col min="10" max="10" width="13.140625" style="7" customWidth="1"/>
    <col min="11" max="11" width="11.8515625" style="7" customWidth="1"/>
    <col min="12" max="12" width="12.8515625" style="7" customWidth="1"/>
    <col min="13" max="16384" width="9.140625" style="7" customWidth="1"/>
  </cols>
  <sheetData>
    <row r="1" ht="11.25">
      <c r="A1" s="7" t="s">
        <v>242</v>
      </c>
    </row>
    <row r="2" ht="11.25">
      <c r="A2" s="7" t="s">
        <v>206</v>
      </c>
    </row>
    <row r="3" ht="11.25">
      <c r="A3" s="25" t="s">
        <v>140</v>
      </c>
    </row>
    <row r="4" spans="1:12" s="3" customFormat="1" ht="12.75">
      <c r="A4" s="61" t="s">
        <v>117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41"/>
    </row>
    <row r="7" spans="1:12" ht="18" customHeight="1" thickBot="1">
      <c r="A7" s="479" t="s">
        <v>209</v>
      </c>
      <c r="B7" s="479"/>
      <c r="C7" s="479"/>
      <c r="D7" s="479"/>
      <c r="E7" s="479"/>
      <c r="F7" s="479"/>
      <c r="G7" s="479"/>
      <c r="H7" s="479"/>
      <c r="I7" s="479"/>
      <c r="J7" s="479"/>
      <c r="K7" s="479"/>
      <c r="L7" s="479"/>
    </row>
    <row r="8" spans="1:12" ht="27.75" customHeight="1">
      <c r="A8" s="381" t="s">
        <v>627</v>
      </c>
      <c r="B8" s="429"/>
      <c r="C8" s="429"/>
      <c r="D8" s="429"/>
      <c r="E8" s="429"/>
      <c r="F8" s="429" t="s">
        <v>40</v>
      </c>
      <c r="G8" s="429" t="s">
        <v>41</v>
      </c>
      <c r="H8" s="429" t="s">
        <v>628</v>
      </c>
      <c r="I8" s="429"/>
      <c r="J8" s="429"/>
      <c r="K8" s="429"/>
      <c r="L8" s="445" t="s">
        <v>573</v>
      </c>
    </row>
    <row r="9" spans="1:12" ht="54.75" customHeight="1" thickBot="1">
      <c r="A9" s="53" t="s">
        <v>42</v>
      </c>
      <c r="B9" s="54" t="s">
        <v>43</v>
      </c>
      <c r="C9" s="54" t="s">
        <v>44</v>
      </c>
      <c r="D9" s="54" t="s">
        <v>45</v>
      </c>
      <c r="E9" s="54" t="s">
        <v>539</v>
      </c>
      <c r="F9" s="442"/>
      <c r="G9" s="442"/>
      <c r="H9" s="54" t="s">
        <v>42</v>
      </c>
      <c r="I9" s="54" t="s">
        <v>43</v>
      </c>
      <c r="J9" s="54" t="s">
        <v>44</v>
      </c>
      <c r="K9" s="54" t="s">
        <v>45</v>
      </c>
      <c r="L9" s="449"/>
    </row>
    <row r="10" spans="1:12" ht="12.75" customHeight="1" thickBot="1">
      <c r="A10" s="50" t="s">
        <v>540</v>
      </c>
      <c r="B10" s="51" t="s">
        <v>541</v>
      </c>
      <c r="C10" s="51" t="s">
        <v>529</v>
      </c>
      <c r="D10" s="51" t="s">
        <v>530</v>
      </c>
      <c r="E10" s="51" t="s">
        <v>531</v>
      </c>
      <c r="F10" s="51" t="s">
        <v>542</v>
      </c>
      <c r="G10" s="51" t="s">
        <v>532</v>
      </c>
      <c r="H10" s="51" t="s">
        <v>533</v>
      </c>
      <c r="I10" s="51" t="s">
        <v>534</v>
      </c>
      <c r="J10" s="51" t="s">
        <v>535</v>
      </c>
      <c r="K10" s="51" t="s">
        <v>536</v>
      </c>
      <c r="L10" s="52" t="s">
        <v>37</v>
      </c>
    </row>
    <row r="11" spans="1:12" ht="12" thickBot="1">
      <c r="A11" s="49"/>
      <c r="B11" s="49"/>
      <c r="C11" s="49"/>
      <c r="D11" s="49"/>
      <c r="E11" s="49"/>
      <c r="F11" s="49"/>
      <c r="G11" s="49"/>
      <c r="H11" s="346"/>
      <c r="I11" s="346"/>
      <c r="J11" s="346"/>
      <c r="K11" s="346"/>
      <c r="L11" s="347"/>
    </row>
    <row r="12" spans="1:7" ht="11.25">
      <c r="A12" s="91"/>
      <c r="B12" s="91"/>
      <c r="C12" s="91"/>
      <c r="D12" s="91"/>
      <c r="E12" s="91"/>
      <c r="F12" s="91"/>
      <c r="G12" s="91"/>
    </row>
    <row r="13" spans="1:3" ht="11.25">
      <c r="A13" s="35" t="s">
        <v>211</v>
      </c>
      <c r="B13" s="35"/>
      <c r="C13" s="35"/>
    </row>
    <row r="14" spans="1:3" ht="11.25">
      <c r="A14" s="35" t="s">
        <v>212</v>
      </c>
      <c r="B14" s="35"/>
      <c r="C14" s="35"/>
    </row>
    <row r="15" spans="1:3" ht="11.25">
      <c r="A15" s="35" t="s">
        <v>213</v>
      </c>
      <c r="B15" s="35"/>
      <c r="C15" s="35"/>
    </row>
    <row r="16" spans="1:3" ht="11.25">
      <c r="A16" s="35" t="s">
        <v>214</v>
      </c>
      <c r="B16" s="35"/>
      <c r="C16" s="35"/>
    </row>
    <row r="17" spans="1:3" ht="11.25">
      <c r="A17" s="35" t="s">
        <v>215</v>
      </c>
      <c r="B17" s="35"/>
      <c r="C17" s="35"/>
    </row>
    <row r="18" spans="1:3" ht="11.25">
      <c r="A18" s="35" t="s">
        <v>216</v>
      </c>
      <c r="B18" s="35"/>
      <c r="C18" s="35"/>
    </row>
    <row r="19" spans="1:3" ht="11.25">
      <c r="A19" s="35" t="s">
        <v>217</v>
      </c>
      <c r="B19" s="35"/>
      <c r="C19" s="35"/>
    </row>
    <row r="22" ht="11.25">
      <c r="A22" s="204"/>
    </row>
    <row r="30" ht="11.25">
      <c r="I30" s="61"/>
    </row>
    <row r="31" ht="11.25">
      <c r="I31" s="61"/>
    </row>
    <row r="32" ht="11.25">
      <c r="I32" s="61"/>
    </row>
  </sheetData>
  <mergeCells count="6">
    <mergeCell ref="H8:K8"/>
    <mergeCell ref="L8:L9"/>
    <mergeCell ref="A7:L7"/>
    <mergeCell ref="A8:E8"/>
    <mergeCell ref="F8:F9"/>
    <mergeCell ref="G8:G9"/>
  </mergeCells>
  <printOptions horizontalCentered="1"/>
  <pageMargins left="0.5905511811023623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&amp;CAnexa 2 pag.19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5"/>
  </sheetPr>
  <dimension ref="A1:U19"/>
  <sheetViews>
    <sheetView workbookViewId="0" topLeftCell="A1">
      <selection activeCell="B6" sqref="B6"/>
    </sheetView>
  </sheetViews>
  <sheetFormatPr defaultColWidth="9.140625" defaultRowHeight="12.75"/>
  <cols>
    <col min="1" max="1" width="16.140625" style="4" customWidth="1"/>
    <col min="2" max="2" width="18.140625" style="4" customWidth="1"/>
    <col min="3" max="3" width="17.28125" style="4" customWidth="1"/>
    <col min="4" max="4" width="17.140625" style="4" customWidth="1"/>
    <col min="5" max="5" width="17.28125" style="4" customWidth="1"/>
    <col min="6" max="6" width="16.00390625" style="4" customWidth="1"/>
    <col min="7" max="7" width="16.140625" style="4" customWidth="1"/>
    <col min="8" max="8" width="16.421875" style="4" customWidth="1"/>
    <col min="9" max="16384" width="9.140625" style="4" customWidth="1"/>
  </cols>
  <sheetData>
    <row r="1" ht="11.25">
      <c r="A1" s="7" t="s">
        <v>242</v>
      </c>
    </row>
    <row r="2" ht="11.25">
      <c r="A2" s="67" t="s">
        <v>233</v>
      </c>
    </row>
    <row r="3" spans="1:9" ht="12" customHeight="1">
      <c r="A3" s="25" t="s">
        <v>140</v>
      </c>
      <c r="B3" s="6"/>
      <c r="C3" s="6"/>
      <c r="D3" s="6"/>
      <c r="E3" s="6"/>
      <c r="F3" s="6"/>
      <c r="G3" s="6"/>
      <c r="H3" s="6"/>
      <c r="I3" s="7"/>
    </row>
    <row r="4" spans="1:21" ht="12.75">
      <c r="A4" s="61" t="s">
        <v>117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41"/>
      <c r="M4" s="26"/>
      <c r="N4" s="26"/>
      <c r="O4" s="26"/>
      <c r="P4" s="26"/>
      <c r="Q4" s="26"/>
      <c r="R4" s="26"/>
      <c r="S4" s="27"/>
      <c r="T4" s="27"/>
      <c r="U4" s="27"/>
    </row>
    <row r="5" spans="1:9" s="6" customFormat="1" ht="12" customHeight="1">
      <c r="A5" s="7"/>
      <c r="I5" s="7"/>
    </row>
    <row r="6" s="102" customFormat="1" ht="11.25"/>
    <row r="7" s="102" customFormat="1" ht="11.25"/>
    <row r="8" spans="1:14" s="6" customFormat="1" ht="15" customHeight="1" thickBot="1">
      <c r="A8" s="379" t="s">
        <v>218</v>
      </c>
      <c r="B8" s="379"/>
      <c r="C8" s="379"/>
      <c r="D8" s="379"/>
      <c r="E8" s="379"/>
      <c r="F8" s="379"/>
      <c r="G8" s="60"/>
      <c r="H8" s="60"/>
      <c r="I8" s="60"/>
      <c r="J8" s="60"/>
      <c r="K8" s="60"/>
      <c r="L8" s="60"/>
      <c r="M8" s="60"/>
      <c r="N8" s="60"/>
    </row>
    <row r="9" spans="1:6" s="102" customFormat="1" ht="41.25" customHeight="1" thickBot="1">
      <c r="A9" s="22" t="s">
        <v>219</v>
      </c>
      <c r="B9" s="14" t="s">
        <v>38</v>
      </c>
      <c r="C9" s="36"/>
      <c r="D9" s="36"/>
      <c r="E9" s="36"/>
      <c r="F9" s="36"/>
    </row>
    <row r="10" spans="1:6" s="6" customFormat="1" ht="14.25" customHeight="1" thickBot="1">
      <c r="A10" s="15" t="s">
        <v>540</v>
      </c>
      <c r="B10" s="17" t="s">
        <v>541</v>
      </c>
      <c r="C10" s="57"/>
      <c r="D10" s="57"/>
      <c r="E10" s="57"/>
      <c r="F10" s="57"/>
    </row>
    <row r="11" spans="1:6" s="6" customFormat="1" ht="15.75" customHeight="1" thickBot="1">
      <c r="A11" s="103"/>
      <c r="B11" s="348"/>
      <c r="C11" s="92"/>
      <c r="D11" s="92"/>
      <c r="E11" s="92"/>
      <c r="F11" s="92"/>
    </row>
    <row r="12" s="102" customFormat="1" ht="11.25"/>
    <row r="13" s="102" customFormat="1" ht="11.25"/>
    <row r="14" s="102" customFormat="1" ht="12" thickBot="1">
      <c r="A14" s="7" t="s">
        <v>220</v>
      </c>
    </row>
    <row r="15" spans="1:10" s="6" customFormat="1" ht="69" customHeight="1" thickBot="1">
      <c r="A15" s="22" t="s">
        <v>46</v>
      </c>
      <c r="B15" s="13" t="s">
        <v>47</v>
      </c>
      <c r="C15" s="13" t="s">
        <v>48</v>
      </c>
      <c r="D15" s="14" t="s">
        <v>49</v>
      </c>
      <c r="E15" s="104"/>
      <c r="F15" s="104"/>
      <c r="G15" s="104"/>
      <c r="H15" s="104"/>
      <c r="I15" s="104"/>
      <c r="J15" s="104"/>
    </row>
    <row r="16" spans="1:10" s="6" customFormat="1" ht="12" thickBot="1">
      <c r="A16" s="15" t="s">
        <v>540</v>
      </c>
      <c r="B16" s="16" t="s">
        <v>541</v>
      </c>
      <c r="C16" s="16" t="s">
        <v>529</v>
      </c>
      <c r="D16" s="17" t="s">
        <v>560</v>
      </c>
      <c r="E16" s="104"/>
      <c r="F16" s="104"/>
      <c r="G16" s="104"/>
      <c r="H16" s="104"/>
      <c r="I16" s="104"/>
      <c r="J16" s="104"/>
    </row>
    <row r="17" spans="1:10" s="6" customFormat="1" ht="12" thickBot="1">
      <c r="A17" s="314"/>
      <c r="B17" s="315"/>
      <c r="C17" s="315">
        <f>B11</f>
        <v>0</v>
      </c>
      <c r="D17" s="316">
        <f>A17+B17-C17</f>
        <v>0</v>
      </c>
      <c r="E17" s="104"/>
      <c r="F17" s="104"/>
      <c r="G17" s="104"/>
      <c r="H17" s="104"/>
      <c r="I17" s="104"/>
      <c r="J17" s="104"/>
    </row>
    <row r="18" s="102" customFormat="1" ht="11.25"/>
    <row r="19" spans="1:4" s="102" customFormat="1" ht="11.25" customHeight="1">
      <c r="A19" s="379" t="s">
        <v>204</v>
      </c>
      <c r="B19" s="379"/>
      <c r="C19" s="60"/>
      <c r="D19" s="60"/>
    </row>
  </sheetData>
  <mergeCells count="2">
    <mergeCell ref="A8:F8"/>
    <mergeCell ref="A19:B19"/>
  </mergeCells>
  <printOptions/>
  <pageMargins left="0.75" right="0.75" top="1" bottom="1" header="0.5" footer="0.5"/>
  <pageSetup horizontalDpi="600" verticalDpi="600" orientation="landscape" paperSize="9" scale="95" r:id="rId1"/>
  <headerFooter alignWithMargins="0">
    <oddFooter>&amp;CAnexa 2 pag.20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aie6">
    <tabColor indexed="45"/>
  </sheetPr>
  <dimension ref="A1:BC34"/>
  <sheetViews>
    <sheetView workbookViewId="0" topLeftCell="A1">
      <selection activeCell="A14" sqref="A14"/>
    </sheetView>
  </sheetViews>
  <sheetFormatPr defaultColWidth="9.140625" defaultRowHeight="12.75"/>
  <cols>
    <col min="1" max="8" width="10.57421875" style="27" customWidth="1"/>
    <col min="9" max="9" width="8.421875" style="27" customWidth="1"/>
    <col min="10" max="10" width="10.140625" style="27" customWidth="1"/>
    <col min="11" max="11" width="8.7109375" style="27" customWidth="1"/>
    <col min="12" max="13" width="8.421875" style="27" customWidth="1"/>
    <col min="14" max="14" width="8.28125" style="27" customWidth="1"/>
    <col min="15" max="16" width="8.57421875" style="27" customWidth="1"/>
    <col min="17" max="17" width="8.421875" style="27" customWidth="1"/>
    <col min="18" max="18" width="8.57421875" style="27" customWidth="1"/>
    <col min="19" max="19" width="8.8515625" style="27" customWidth="1"/>
    <col min="20" max="20" width="10.00390625" style="27" customWidth="1"/>
    <col min="21" max="16384" width="9.140625" style="27" customWidth="1"/>
  </cols>
  <sheetData>
    <row r="1" spans="1:18" ht="11.25">
      <c r="A1" s="7" t="s">
        <v>242</v>
      </c>
      <c r="B1" s="26"/>
      <c r="C1" s="26"/>
      <c r="D1" s="26"/>
      <c r="E1" s="26"/>
      <c r="F1" s="26"/>
      <c r="G1" s="26"/>
      <c r="H1" s="26"/>
      <c r="I1" s="26"/>
      <c r="J1" s="26"/>
      <c r="K1" s="40"/>
      <c r="L1" s="26"/>
      <c r="M1" s="26"/>
      <c r="N1" s="26"/>
      <c r="O1" s="26"/>
      <c r="P1" s="26"/>
      <c r="Q1" s="26"/>
      <c r="R1" s="26"/>
    </row>
    <row r="2" spans="1:15" s="26" customFormat="1" ht="11.25">
      <c r="A2" s="25" t="s">
        <v>177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78"/>
      <c r="O2" s="78"/>
    </row>
    <row r="3" s="26" customFormat="1" ht="11.25">
      <c r="A3" s="25" t="s">
        <v>140</v>
      </c>
    </row>
    <row r="4" spans="1:21" s="3" customFormat="1" ht="12.75">
      <c r="A4" s="61" t="s">
        <v>117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41"/>
      <c r="M4" s="26"/>
      <c r="N4" s="26"/>
      <c r="O4" s="26"/>
      <c r="P4" s="26"/>
      <c r="Q4" s="26"/>
      <c r="R4" s="26"/>
      <c r="S4" s="26"/>
      <c r="T4" s="26"/>
      <c r="U4" s="26"/>
    </row>
    <row r="5" s="26" customFormat="1" ht="11.25"/>
    <row r="6" s="26" customFormat="1" ht="11.25"/>
    <row r="7" spans="1:22" s="25" customFormat="1" ht="12" thickBot="1">
      <c r="A7" s="25" t="s">
        <v>118</v>
      </c>
      <c r="U7" s="79"/>
      <c r="V7" s="79"/>
    </row>
    <row r="8" spans="1:55" ht="24.75" customHeight="1">
      <c r="A8" s="425" t="s">
        <v>621</v>
      </c>
      <c r="B8" s="426"/>
      <c r="C8" s="426"/>
      <c r="D8" s="426"/>
      <c r="E8" s="426"/>
      <c r="F8" s="426"/>
      <c r="G8" s="426"/>
      <c r="H8" s="426"/>
      <c r="I8" s="426"/>
      <c r="J8" s="426" t="s">
        <v>595</v>
      </c>
      <c r="K8" s="426" t="s">
        <v>622</v>
      </c>
      <c r="L8" s="426"/>
      <c r="M8" s="426"/>
      <c r="N8" s="426"/>
      <c r="O8" s="426"/>
      <c r="P8" s="426"/>
      <c r="Q8" s="426"/>
      <c r="R8" s="426"/>
      <c r="S8" s="426"/>
      <c r="T8" s="418" t="s">
        <v>573</v>
      </c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</row>
    <row r="9" spans="1:55" ht="23.25" customHeight="1">
      <c r="A9" s="421" t="s">
        <v>570</v>
      </c>
      <c r="B9" s="422"/>
      <c r="C9" s="422"/>
      <c r="D9" s="422" t="s">
        <v>0</v>
      </c>
      <c r="E9" s="422"/>
      <c r="F9" s="422"/>
      <c r="G9" s="422" t="s">
        <v>1</v>
      </c>
      <c r="H9" s="422"/>
      <c r="I9" s="422"/>
      <c r="J9" s="422"/>
      <c r="K9" s="422" t="s">
        <v>570</v>
      </c>
      <c r="L9" s="422"/>
      <c r="M9" s="422"/>
      <c r="N9" s="422" t="s">
        <v>0</v>
      </c>
      <c r="O9" s="422"/>
      <c r="P9" s="422"/>
      <c r="Q9" s="422" t="s">
        <v>1</v>
      </c>
      <c r="R9" s="422"/>
      <c r="S9" s="422"/>
      <c r="T9" s="419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</row>
    <row r="10" spans="1:55" s="169" customFormat="1" ht="61.5" customHeight="1" thickBot="1">
      <c r="A10" s="108" t="s">
        <v>285</v>
      </c>
      <c r="B10" s="107" t="s">
        <v>286</v>
      </c>
      <c r="C10" s="107" t="s">
        <v>287</v>
      </c>
      <c r="D10" s="107" t="s">
        <v>285</v>
      </c>
      <c r="E10" s="107" t="s">
        <v>286</v>
      </c>
      <c r="F10" s="107" t="s">
        <v>287</v>
      </c>
      <c r="G10" s="107" t="s">
        <v>285</v>
      </c>
      <c r="H10" s="107" t="s">
        <v>286</v>
      </c>
      <c r="I10" s="107" t="s">
        <v>287</v>
      </c>
      <c r="J10" s="427"/>
      <c r="K10" s="107" t="s">
        <v>285</v>
      </c>
      <c r="L10" s="107" t="s">
        <v>286</v>
      </c>
      <c r="M10" s="107" t="s">
        <v>287</v>
      </c>
      <c r="N10" s="107" t="s">
        <v>285</v>
      </c>
      <c r="O10" s="107" t="s">
        <v>286</v>
      </c>
      <c r="P10" s="107" t="s">
        <v>287</v>
      </c>
      <c r="Q10" s="107" t="s">
        <v>285</v>
      </c>
      <c r="R10" s="107" t="s">
        <v>286</v>
      </c>
      <c r="S10" s="107" t="s">
        <v>287</v>
      </c>
      <c r="T10" s="420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</row>
    <row r="11" spans="1:55" s="172" customFormat="1" ht="24" customHeight="1" thickBot="1">
      <c r="A11" s="170" t="s">
        <v>540</v>
      </c>
      <c r="B11" s="171" t="s">
        <v>541</v>
      </c>
      <c r="C11" s="171" t="s">
        <v>529</v>
      </c>
      <c r="D11" s="171" t="s">
        <v>530</v>
      </c>
      <c r="E11" s="171" t="s">
        <v>531</v>
      </c>
      <c r="F11" s="171" t="s">
        <v>542</v>
      </c>
      <c r="G11" s="171" t="s">
        <v>532</v>
      </c>
      <c r="H11" s="171" t="s">
        <v>533</v>
      </c>
      <c r="I11" s="171" t="s">
        <v>534</v>
      </c>
      <c r="J11" s="70" t="s">
        <v>535</v>
      </c>
      <c r="K11" s="70" t="s">
        <v>536</v>
      </c>
      <c r="L11" s="70" t="s">
        <v>543</v>
      </c>
      <c r="M11" s="70" t="s">
        <v>288</v>
      </c>
      <c r="N11" s="70" t="s">
        <v>537</v>
      </c>
      <c r="O11" s="70" t="s">
        <v>538</v>
      </c>
      <c r="P11" s="70" t="s">
        <v>289</v>
      </c>
      <c r="Q11" s="38" t="s">
        <v>568</v>
      </c>
      <c r="R11" s="38" t="s">
        <v>565</v>
      </c>
      <c r="S11" s="38" t="s">
        <v>290</v>
      </c>
      <c r="T11" s="39" t="s">
        <v>291</v>
      </c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</row>
    <row r="12" spans="1:55" ht="12" thickBot="1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300"/>
      <c r="L12" s="300"/>
      <c r="M12" s="300">
        <f>K12+L12</f>
        <v>0</v>
      </c>
      <c r="N12" s="300"/>
      <c r="O12" s="300"/>
      <c r="P12" s="300">
        <f>SUM(N12:O12)</f>
        <v>0</v>
      </c>
      <c r="Q12" s="300"/>
      <c r="R12" s="300"/>
      <c r="S12" s="300">
        <f>Q12+R12</f>
        <v>0</v>
      </c>
      <c r="T12" s="301">
        <f>M12+P12+S12</f>
        <v>0</v>
      </c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</row>
    <row r="13" spans="1:12" s="26" customFormat="1" ht="11.25">
      <c r="A13" s="423"/>
      <c r="B13" s="423"/>
      <c r="C13" s="423"/>
      <c r="D13" s="423"/>
      <c r="E13" s="423"/>
      <c r="F13" s="423"/>
      <c r="G13" s="423"/>
      <c r="H13" s="423"/>
      <c r="I13" s="423"/>
      <c r="J13" s="423"/>
      <c r="K13" s="423"/>
      <c r="L13" s="423"/>
    </row>
    <row r="14" s="26" customFormat="1" ht="11.25"/>
    <row r="15" s="26" customFormat="1" ht="11.25"/>
    <row r="16" s="26" customFormat="1" ht="11.25"/>
    <row r="17" s="26" customFormat="1" ht="12" customHeight="1"/>
    <row r="18" spans="1:3" s="26" customFormat="1" ht="16.5" customHeight="1" thickBot="1">
      <c r="A18" s="25" t="s">
        <v>119</v>
      </c>
      <c r="B18" s="25"/>
      <c r="C18" s="25"/>
    </row>
    <row r="19" spans="1:4" s="26" customFormat="1" ht="90" customHeight="1" thickBot="1">
      <c r="A19" s="37" t="s">
        <v>5</v>
      </c>
      <c r="B19" s="38" t="s">
        <v>6</v>
      </c>
      <c r="C19" s="38" t="s">
        <v>7</v>
      </c>
      <c r="D19" s="39" t="s">
        <v>8</v>
      </c>
    </row>
    <row r="20" spans="1:4" s="26" customFormat="1" ht="23.25" thickBot="1">
      <c r="A20" s="37" t="s">
        <v>540</v>
      </c>
      <c r="B20" s="38" t="s">
        <v>541</v>
      </c>
      <c r="C20" s="38" t="s">
        <v>529</v>
      </c>
      <c r="D20" s="39" t="s">
        <v>560</v>
      </c>
    </row>
    <row r="21" spans="1:4" s="26" customFormat="1" ht="12" thickBot="1">
      <c r="A21" s="212"/>
      <c r="B21" s="213"/>
      <c r="C21" s="213">
        <f>K12+N12+Q12</f>
        <v>0</v>
      </c>
      <c r="D21" s="214">
        <f>A21+B21-C21</f>
        <v>0</v>
      </c>
    </row>
    <row r="22" spans="1:11" s="26" customFormat="1" ht="11.25">
      <c r="A22" s="423"/>
      <c r="B22" s="423"/>
      <c r="C22" s="423"/>
      <c r="D22" s="423"/>
      <c r="E22" s="423"/>
      <c r="F22" s="423"/>
      <c r="G22" s="423"/>
      <c r="H22" s="423"/>
      <c r="I22" s="423"/>
      <c r="J22" s="423"/>
      <c r="K22" s="423"/>
    </row>
    <row r="23" spans="1:11" s="26" customFormat="1" ht="11.25">
      <c r="A23" s="424" t="s">
        <v>292</v>
      </c>
      <c r="B23" s="424"/>
      <c r="C23" s="424"/>
      <c r="D23" s="424"/>
      <c r="E23" s="424"/>
      <c r="F23" s="424"/>
      <c r="G23" s="424"/>
      <c r="H23" s="424"/>
      <c r="I23" s="424"/>
      <c r="J23" s="424"/>
      <c r="K23" s="424"/>
    </row>
    <row r="24" s="26" customFormat="1" ht="11.25"/>
    <row r="29" ht="11.25">
      <c r="H29" s="200"/>
    </row>
    <row r="34" ht="11.25">
      <c r="N34" s="200"/>
    </row>
  </sheetData>
  <mergeCells count="13">
    <mergeCell ref="A13:L13"/>
    <mergeCell ref="A22:K22"/>
    <mergeCell ref="A23:K23"/>
    <mergeCell ref="A8:I8"/>
    <mergeCell ref="J8:J10"/>
    <mergeCell ref="K8:S8"/>
    <mergeCell ref="T8:T10"/>
    <mergeCell ref="A9:C9"/>
    <mergeCell ref="D9:F9"/>
    <mergeCell ref="G9:I9"/>
    <mergeCell ref="K9:M9"/>
    <mergeCell ref="N9:P9"/>
    <mergeCell ref="Q9:S9"/>
  </mergeCells>
  <printOptions/>
  <pageMargins left="0.15" right="0" top="0.984251968503937" bottom="0.984251968503937" header="0.5118110236220472" footer="0.5118110236220472"/>
  <pageSetup horizontalDpi="600" verticalDpi="600" orientation="landscape" paperSize="9" scale="75" r:id="rId1"/>
  <headerFooter alignWithMargins="0">
    <oddFooter>&amp;CAnexa 2 pag.2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5"/>
  </sheetPr>
  <dimension ref="A1:U34"/>
  <sheetViews>
    <sheetView workbookViewId="0" topLeftCell="A1">
      <selection activeCell="A13" sqref="A13"/>
    </sheetView>
  </sheetViews>
  <sheetFormatPr defaultColWidth="9.140625" defaultRowHeight="12.75"/>
  <cols>
    <col min="1" max="2" width="13.421875" style="3" customWidth="1"/>
    <col min="3" max="3" width="13.140625" style="3" customWidth="1"/>
    <col min="4" max="4" width="11.8515625" style="3" customWidth="1"/>
    <col min="5" max="5" width="12.7109375" style="3" customWidth="1"/>
    <col min="6" max="6" width="13.00390625" style="3" customWidth="1"/>
    <col min="7" max="7" width="13.140625" style="3" customWidth="1"/>
    <col min="8" max="8" width="12.421875" style="3" customWidth="1"/>
    <col min="9" max="9" width="10.8515625" style="3" customWidth="1"/>
    <col min="10" max="10" width="12.28125" style="3" customWidth="1"/>
    <col min="11" max="11" width="13.7109375" style="3" customWidth="1"/>
    <col min="12" max="12" width="12.28125" style="3" customWidth="1"/>
    <col min="13" max="13" width="11.28125" style="3" customWidth="1"/>
    <col min="14" max="14" width="13.28125" style="0" customWidth="1"/>
    <col min="15" max="15" width="13.00390625" style="0" customWidth="1"/>
    <col min="16" max="16" width="13.140625" style="0" customWidth="1"/>
    <col min="17" max="17" width="11.57421875" style="0" customWidth="1"/>
    <col min="18" max="18" width="11.421875" style="0" customWidth="1"/>
    <col min="19" max="19" width="13.8515625" style="0" customWidth="1"/>
  </cols>
  <sheetData>
    <row r="1" s="4" customFormat="1" ht="11.25">
      <c r="A1" s="7" t="s">
        <v>242</v>
      </c>
    </row>
    <row r="2" s="6" customFormat="1" ht="11.25">
      <c r="A2" s="7" t="s">
        <v>221</v>
      </c>
    </row>
    <row r="3" spans="1:9" s="6" customFormat="1" ht="12" customHeight="1">
      <c r="A3" s="25" t="s">
        <v>140</v>
      </c>
      <c r="I3" s="7"/>
    </row>
    <row r="4" spans="1:21" s="3" customFormat="1" ht="12.75">
      <c r="A4" s="61" t="s">
        <v>117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41"/>
      <c r="M4" s="26"/>
      <c r="N4" s="26"/>
      <c r="O4" s="26"/>
      <c r="P4" s="26"/>
      <c r="Q4" s="26"/>
      <c r="R4" s="26"/>
      <c r="S4" s="26"/>
      <c r="T4" s="26"/>
      <c r="U4" s="26"/>
    </row>
    <row r="5" spans="1:13" ht="12.75">
      <c r="A5" s="6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2" ht="13.5" thickBot="1">
      <c r="A6" s="149" t="s">
        <v>222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9" ht="24.75" customHeight="1">
      <c r="A7" s="381" t="s">
        <v>223</v>
      </c>
      <c r="B7" s="429"/>
      <c r="C7" s="429"/>
      <c r="D7" s="429"/>
      <c r="E7" s="429"/>
      <c r="F7" s="429"/>
      <c r="G7" s="429"/>
      <c r="H7" s="429" t="s">
        <v>400</v>
      </c>
      <c r="I7" s="429" t="s">
        <v>92</v>
      </c>
      <c r="J7" s="429" t="s">
        <v>93</v>
      </c>
      <c r="K7" s="429"/>
      <c r="L7" s="429"/>
      <c r="M7" s="429"/>
      <c r="N7" s="429"/>
      <c r="O7" s="429"/>
      <c r="P7" s="429"/>
      <c r="Q7" s="429" t="s">
        <v>94</v>
      </c>
      <c r="R7" s="429" t="s">
        <v>401</v>
      </c>
      <c r="S7" s="445" t="s">
        <v>402</v>
      </c>
    </row>
    <row r="8" spans="1:19" ht="12.75" customHeight="1">
      <c r="A8" s="443" t="s">
        <v>224</v>
      </c>
      <c r="B8" s="441" t="s">
        <v>225</v>
      </c>
      <c r="C8" s="441" t="s">
        <v>226</v>
      </c>
      <c r="D8" s="441" t="s">
        <v>227</v>
      </c>
      <c r="E8" s="441" t="s">
        <v>228</v>
      </c>
      <c r="F8" s="441" t="s">
        <v>229</v>
      </c>
      <c r="G8" s="441" t="s">
        <v>230</v>
      </c>
      <c r="H8" s="441"/>
      <c r="I8" s="441"/>
      <c r="J8" s="441" t="s">
        <v>224</v>
      </c>
      <c r="K8" s="441" t="s">
        <v>225</v>
      </c>
      <c r="L8" s="441" t="s">
        <v>226</v>
      </c>
      <c r="M8" s="441" t="s">
        <v>227</v>
      </c>
      <c r="N8" s="441" t="s">
        <v>228</v>
      </c>
      <c r="O8" s="441" t="s">
        <v>229</v>
      </c>
      <c r="P8" s="441" t="s">
        <v>230</v>
      </c>
      <c r="Q8" s="441"/>
      <c r="R8" s="441"/>
      <c r="S8" s="446"/>
    </row>
    <row r="9" spans="1:19" ht="42" customHeight="1" thickBot="1">
      <c r="A9" s="480"/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62"/>
    </row>
    <row r="10" spans="1:19" ht="23.25" thickBot="1">
      <c r="A10" s="19" t="s">
        <v>540</v>
      </c>
      <c r="B10" s="21" t="s">
        <v>541</v>
      </c>
      <c r="C10" s="21" t="s">
        <v>529</v>
      </c>
      <c r="D10" s="21" t="s">
        <v>530</v>
      </c>
      <c r="E10" s="21" t="s">
        <v>531</v>
      </c>
      <c r="F10" s="21" t="s">
        <v>542</v>
      </c>
      <c r="G10" s="21" t="s">
        <v>532</v>
      </c>
      <c r="H10" s="21" t="s">
        <v>533</v>
      </c>
      <c r="I10" s="21" t="s">
        <v>275</v>
      </c>
      <c r="J10" s="21" t="s">
        <v>535</v>
      </c>
      <c r="K10" s="21" t="s">
        <v>536</v>
      </c>
      <c r="L10" s="21" t="s">
        <v>543</v>
      </c>
      <c r="M10" s="21" t="s">
        <v>544</v>
      </c>
      <c r="N10" s="21" t="s">
        <v>537</v>
      </c>
      <c r="O10" s="21" t="s">
        <v>538</v>
      </c>
      <c r="P10" s="21" t="s">
        <v>564</v>
      </c>
      <c r="Q10" s="21" t="s">
        <v>403</v>
      </c>
      <c r="R10" s="21" t="s">
        <v>565</v>
      </c>
      <c r="S10" s="20" t="s">
        <v>290</v>
      </c>
    </row>
    <row r="11" spans="1:19" ht="13.5" thickBot="1">
      <c r="A11" s="33"/>
      <c r="B11" s="32"/>
      <c r="C11" s="32"/>
      <c r="D11" s="32"/>
      <c r="E11" s="32"/>
      <c r="F11" s="32"/>
      <c r="G11" s="32"/>
      <c r="H11" s="32"/>
      <c r="I11" s="32"/>
      <c r="J11" s="324"/>
      <c r="K11" s="324"/>
      <c r="L11" s="324"/>
      <c r="M11" s="324"/>
      <c r="N11" s="349"/>
      <c r="O11" s="327"/>
      <c r="P11" s="327"/>
      <c r="Q11" s="327">
        <f>SUM(J11:P11)</f>
        <v>0</v>
      </c>
      <c r="R11" s="327"/>
      <c r="S11" s="328">
        <f>Q11+R11</f>
        <v>0</v>
      </c>
    </row>
    <row r="15" ht="13.5" thickBot="1">
      <c r="A15" s="5" t="s">
        <v>106</v>
      </c>
    </row>
    <row r="16" spans="1:10" ht="67.5" customHeight="1" thickBot="1">
      <c r="A16" s="22" t="s">
        <v>231</v>
      </c>
      <c r="B16" s="75" t="s">
        <v>65</v>
      </c>
      <c r="C16" s="75" t="s">
        <v>66</v>
      </c>
      <c r="D16" s="75" t="s">
        <v>67</v>
      </c>
      <c r="E16" s="76" t="s">
        <v>68</v>
      </c>
      <c r="J16" s="159"/>
    </row>
    <row r="17" spans="1:10" ht="13.5" thickBot="1">
      <c r="A17" s="22" t="s">
        <v>592</v>
      </c>
      <c r="B17" s="13" t="s">
        <v>540</v>
      </c>
      <c r="C17" s="13" t="s">
        <v>541</v>
      </c>
      <c r="D17" s="13" t="s">
        <v>529</v>
      </c>
      <c r="E17" s="14" t="s">
        <v>560</v>
      </c>
      <c r="J17" s="159"/>
    </row>
    <row r="18" spans="1:8" ht="34.5" thickBot="1">
      <c r="A18" s="251" t="s">
        <v>224</v>
      </c>
      <c r="B18" s="350"/>
      <c r="C18" s="351"/>
      <c r="D18" s="351"/>
      <c r="E18" s="352">
        <f>B18+C18-D18</f>
        <v>0</v>
      </c>
      <c r="G18" s="159"/>
      <c r="H18" s="159"/>
    </row>
    <row r="19" spans="1:8" ht="34.5" thickBot="1">
      <c r="A19" s="254" t="s">
        <v>225</v>
      </c>
      <c r="B19" s="320"/>
      <c r="C19" s="319"/>
      <c r="D19" s="319"/>
      <c r="E19" s="352">
        <f aca="true" t="shared" si="0" ref="E19:E25">B19+C19-D19</f>
        <v>0</v>
      </c>
      <c r="G19" s="159"/>
      <c r="H19" s="159"/>
    </row>
    <row r="20" spans="1:8" ht="23.25" thickBot="1">
      <c r="A20" s="254" t="s">
        <v>226</v>
      </c>
      <c r="B20" s="320"/>
      <c r="C20" s="353"/>
      <c r="D20" s="353"/>
      <c r="E20" s="352">
        <f t="shared" si="0"/>
        <v>0</v>
      </c>
      <c r="G20" s="159"/>
      <c r="H20" s="159"/>
    </row>
    <row r="21" spans="1:8" ht="34.5" thickBot="1">
      <c r="A21" s="254" t="s">
        <v>227</v>
      </c>
      <c r="B21" s="320"/>
      <c r="C21" s="353"/>
      <c r="D21" s="353"/>
      <c r="E21" s="352">
        <f t="shared" si="0"/>
        <v>0</v>
      </c>
      <c r="G21" s="159"/>
      <c r="H21" s="159"/>
    </row>
    <row r="22" spans="1:8" ht="34.5" thickBot="1">
      <c r="A22" s="254" t="s">
        <v>228</v>
      </c>
      <c r="B22" s="320"/>
      <c r="C22" s="353"/>
      <c r="D22" s="353"/>
      <c r="E22" s="352">
        <f t="shared" si="0"/>
        <v>0</v>
      </c>
      <c r="G22" s="159"/>
      <c r="H22" s="159"/>
    </row>
    <row r="23" spans="1:8" ht="23.25" thickBot="1">
      <c r="A23" s="254" t="s">
        <v>229</v>
      </c>
      <c r="B23" s="320"/>
      <c r="C23" s="353"/>
      <c r="D23" s="353"/>
      <c r="E23" s="352">
        <f t="shared" si="0"/>
        <v>0</v>
      </c>
      <c r="G23" s="159"/>
      <c r="H23" s="159"/>
    </row>
    <row r="24" spans="1:8" ht="34.5" thickBot="1">
      <c r="A24" s="255" t="s">
        <v>230</v>
      </c>
      <c r="B24" s="354"/>
      <c r="C24" s="355"/>
      <c r="D24" s="355"/>
      <c r="E24" s="352">
        <f t="shared" si="0"/>
        <v>0</v>
      </c>
      <c r="G24" s="159"/>
      <c r="H24" s="159"/>
    </row>
    <row r="25" spans="1:5" ht="13.5" thickBot="1">
      <c r="A25" s="257" t="s">
        <v>562</v>
      </c>
      <c r="B25" s="356"/>
      <c r="C25" s="356"/>
      <c r="D25" s="356"/>
      <c r="E25" s="352">
        <f t="shared" si="0"/>
        <v>0</v>
      </c>
    </row>
    <row r="26" spans="1:5" ht="12.75">
      <c r="A26" s="382"/>
      <c r="B26" s="383"/>
      <c r="C26" s="383"/>
      <c r="D26" s="383"/>
      <c r="E26" s="384"/>
    </row>
    <row r="27" spans="1:5" ht="12.75" customHeight="1">
      <c r="A27" s="481" t="s">
        <v>232</v>
      </c>
      <c r="B27" s="481"/>
      <c r="C27" s="481"/>
      <c r="D27" s="481"/>
      <c r="E27" s="481"/>
    </row>
    <row r="28" spans="1:9" ht="12.75" customHeight="1">
      <c r="A28" s="481" t="s">
        <v>404</v>
      </c>
      <c r="B28" s="481"/>
      <c r="C28" s="481"/>
      <c r="D28" s="481"/>
      <c r="E28" s="481"/>
      <c r="F28" s="35"/>
      <c r="G28" s="35"/>
      <c r="H28" s="35"/>
      <c r="I28" s="35"/>
    </row>
    <row r="29" spans="1:5" ht="12.75" customHeight="1">
      <c r="A29" s="481" t="s">
        <v>405</v>
      </c>
      <c r="B29" s="481"/>
      <c r="C29" s="481"/>
      <c r="D29" s="481"/>
      <c r="E29" s="481"/>
    </row>
    <row r="30" spans="1:5" ht="12.75" customHeight="1">
      <c r="A30" s="481" t="s">
        <v>406</v>
      </c>
      <c r="B30" s="481"/>
      <c r="C30" s="481"/>
      <c r="D30" s="481"/>
      <c r="E30" s="481"/>
    </row>
    <row r="31" spans="1:5" ht="12.75" customHeight="1">
      <c r="A31" s="481" t="s">
        <v>407</v>
      </c>
      <c r="B31" s="481"/>
      <c r="C31" s="481"/>
      <c r="D31" s="481"/>
      <c r="E31" s="481"/>
    </row>
    <row r="32" spans="1:5" ht="12.75" customHeight="1">
      <c r="A32" s="481" t="s">
        <v>408</v>
      </c>
      <c r="B32" s="481"/>
      <c r="C32" s="481"/>
      <c r="D32" s="481"/>
      <c r="E32" s="481"/>
    </row>
    <row r="33" spans="1:5" ht="12.75" customHeight="1">
      <c r="A33" s="481" t="s">
        <v>409</v>
      </c>
      <c r="B33" s="481"/>
      <c r="C33" s="481"/>
      <c r="D33" s="481"/>
      <c r="E33" s="481"/>
    </row>
    <row r="34" spans="1:5" ht="12.75" customHeight="1">
      <c r="A34" s="481" t="s">
        <v>410</v>
      </c>
      <c r="B34" s="481"/>
      <c r="C34" s="481"/>
      <c r="D34" s="481"/>
      <c r="E34" s="481"/>
    </row>
  </sheetData>
  <mergeCells count="29">
    <mergeCell ref="A30:E30"/>
    <mergeCell ref="A31:E31"/>
    <mergeCell ref="A32:E32"/>
    <mergeCell ref="A33:E33"/>
    <mergeCell ref="S7:S9"/>
    <mergeCell ref="A27:E27"/>
    <mergeCell ref="A28:E28"/>
    <mergeCell ref="A29:E29"/>
    <mergeCell ref="J8:J9"/>
    <mergeCell ref="C8:C9"/>
    <mergeCell ref="F8:F9"/>
    <mergeCell ref="D8:D9"/>
    <mergeCell ref="G8:G9"/>
    <mergeCell ref="H7:H9"/>
    <mergeCell ref="A34:E34"/>
    <mergeCell ref="R7:R9"/>
    <mergeCell ref="I7:I9"/>
    <mergeCell ref="P8:P9"/>
    <mergeCell ref="N8:N9"/>
    <mergeCell ref="O8:O9"/>
    <mergeCell ref="M8:M9"/>
    <mergeCell ref="L8:L9"/>
    <mergeCell ref="K8:K9"/>
    <mergeCell ref="Q7:Q9"/>
    <mergeCell ref="J7:P7"/>
    <mergeCell ref="A8:A9"/>
    <mergeCell ref="B8:B9"/>
    <mergeCell ref="E8:E9"/>
    <mergeCell ref="A7:G7"/>
  </mergeCells>
  <printOptions/>
  <pageMargins left="0.15748031496062992" right="0.1968503937007874" top="0.5118110236220472" bottom="0.5118110236220472" header="0.5118110236220472" footer="0.5118110236220472"/>
  <pageSetup horizontalDpi="600" verticalDpi="600" orientation="landscape" paperSize="9" scale="65" r:id="rId1"/>
  <headerFooter alignWithMargins="0">
    <oddFooter>&amp;CAnexa 2, pag 21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workbookViewId="0" topLeftCell="A1">
      <selection activeCell="A13" sqref="A13"/>
    </sheetView>
  </sheetViews>
  <sheetFormatPr defaultColWidth="9.140625" defaultRowHeight="12.75"/>
  <cols>
    <col min="1" max="1" width="15.8515625" style="3" customWidth="1"/>
    <col min="2" max="2" width="16.57421875" style="3" customWidth="1"/>
    <col min="3" max="3" width="16.140625" style="3" customWidth="1"/>
    <col min="4" max="4" width="17.57421875" style="3" customWidth="1"/>
    <col min="5" max="5" width="17.8515625" style="3" customWidth="1"/>
    <col min="6" max="6" width="15.57421875" style="3" customWidth="1"/>
    <col min="7" max="7" width="13.140625" style="3" customWidth="1"/>
    <col min="8" max="8" width="12.421875" style="3" customWidth="1"/>
    <col min="9" max="9" width="10.8515625" style="3" customWidth="1"/>
    <col min="10" max="10" width="13.7109375" style="3" customWidth="1"/>
    <col min="11" max="11" width="12.28125" style="3" customWidth="1"/>
    <col min="12" max="12" width="11.28125" style="3" customWidth="1"/>
    <col min="13" max="13" width="13.28125" style="0" customWidth="1"/>
    <col min="14" max="14" width="13.00390625" style="0" customWidth="1"/>
    <col min="15" max="15" width="13.140625" style="0" customWidth="1"/>
    <col min="16" max="16" width="11.57421875" style="0" customWidth="1"/>
    <col min="17" max="17" width="12.140625" style="0" customWidth="1"/>
  </cols>
  <sheetData>
    <row r="1" s="4" customFormat="1" ht="11.25">
      <c r="A1" s="7" t="s">
        <v>242</v>
      </c>
    </row>
    <row r="2" spans="1:15" ht="24.75" customHeight="1">
      <c r="A2" s="434" t="s">
        <v>234</v>
      </c>
      <c r="B2" s="434"/>
      <c r="C2" s="434"/>
      <c r="D2" s="434"/>
      <c r="E2" s="434"/>
      <c r="F2" s="434"/>
      <c r="G2" s="434"/>
      <c r="H2" s="434"/>
      <c r="I2" s="434"/>
      <c r="J2" s="160"/>
      <c r="K2" s="160"/>
      <c r="L2" s="160"/>
      <c r="M2" s="160"/>
      <c r="N2" s="160"/>
      <c r="O2" s="160"/>
    </row>
    <row r="3" spans="1:15" ht="12.75">
      <c r="A3" s="25" t="s">
        <v>139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2" ht="12.75">
      <c r="A4" s="61" t="s">
        <v>117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1:11" ht="13.5" thickBot="1">
      <c r="A6" s="149" t="s">
        <v>222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2" ht="24.75" customHeight="1">
      <c r="A7" s="381" t="s">
        <v>274</v>
      </c>
      <c r="B7" s="429"/>
      <c r="C7" s="429" t="s">
        <v>92</v>
      </c>
      <c r="D7" s="429" t="s">
        <v>93</v>
      </c>
      <c r="E7" s="429"/>
      <c r="F7" s="445" t="s">
        <v>94</v>
      </c>
      <c r="G7"/>
      <c r="H7"/>
      <c r="I7"/>
      <c r="J7"/>
      <c r="K7"/>
      <c r="L7"/>
    </row>
    <row r="8" spans="1:12" ht="12.75" customHeight="1">
      <c r="A8" s="443" t="s">
        <v>235</v>
      </c>
      <c r="B8" s="441" t="s">
        <v>236</v>
      </c>
      <c r="C8" s="441"/>
      <c r="D8" s="441" t="s">
        <v>235</v>
      </c>
      <c r="E8" s="441" t="s">
        <v>236</v>
      </c>
      <c r="F8" s="446"/>
      <c r="G8"/>
      <c r="H8"/>
      <c r="I8"/>
      <c r="J8"/>
      <c r="K8"/>
      <c r="L8"/>
    </row>
    <row r="9" spans="1:12" ht="42" customHeight="1" thickBot="1">
      <c r="A9" s="480"/>
      <c r="B9" s="447"/>
      <c r="C9" s="447"/>
      <c r="D9" s="447"/>
      <c r="E9" s="447"/>
      <c r="F9" s="462"/>
      <c r="G9"/>
      <c r="H9"/>
      <c r="I9"/>
      <c r="J9"/>
      <c r="K9"/>
      <c r="L9"/>
    </row>
    <row r="10" spans="1:12" ht="13.5" thickBot="1">
      <c r="A10" s="19" t="s">
        <v>540</v>
      </c>
      <c r="B10" s="21" t="s">
        <v>541</v>
      </c>
      <c r="C10" s="21" t="s">
        <v>557</v>
      </c>
      <c r="D10" s="21" t="s">
        <v>530</v>
      </c>
      <c r="E10" s="21" t="s">
        <v>531</v>
      </c>
      <c r="F10" s="20" t="s">
        <v>237</v>
      </c>
      <c r="G10"/>
      <c r="H10"/>
      <c r="I10"/>
      <c r="J10"/>
      <c r="K10"/>
      <c r="L10"/>
    </row>
    <row r="11" spans="1:12" ht="13.5" thickBot="1">
      <c r="A11" s="33"/>
      <c r="B11" s="32"/>
      <c r="C11" s="32">
        <f>A11+B11</f>
        <v>0</v>
      </c>
      <c r="D11" s="324"/>
      <c r="E11" s="324"/>
      <c r="F11" s="328">
        <f>D11+E11</f>
        <v>0</v>
      </c>
      <c r="G11"/>
      <c r="H11"/>
      <c r="I11"/>
      <c r="J11"/>
      <c r="K11"/>
      <c r="L11"/>
    </row>
    <row r="16" ht="13.5" thickBot="1">
      <c r="A16" s="5" t="s">
        <v>106</v>
      </c>
    </row>
    <row r="17" spans="1:5" ht="67.5" customHeight="1" thickBot="1">
      <c r="A17" s="22" t="s">
        <v>238</v>
      </c>
      <c r="B17" s="75" t="s">
        <v>65</v>
      </c>
      <c r="C17" s="75" t="s">
        <v>66</v>
      </c>
      <c r="D17" s="75" t="s">
        <v>67</v>
      </c>
      <c r="E17" s="76" t="s">
        <v>68</v>
      </c>
    </row>
    <row r="18" spans="1:5" ht="13.5" thickBot="1">
      <c r="A18" s="22" t="s">
        <v>592</v>
      </c>
      <c r="B18" s="13" t="s">
        <v>540</v>
      </c>
      <c r="C18" s="13" t="s">
        <v>541</v>
      </c>
      <c r="D18" s="13" t="s">
        <v>529</v>
      </c>
      <c r="E18" s="14" t="s">
        <v>560</v>
      </c>
    </row>
    <row r="19" spans="1:8" ht="31.5" customHeight="1">
      <c r="A19" s="58" t="s">
        <v>235</v>
      </c>
      <c r="B19" s="191"/>
      <c r="C19" s="191"/>
      <c r="D19" s="191">
        <f>D11</f>
        <v>0</v>
      </c>
      <c r="E19" s="192">
        <f>B19+C19-D19</f>
        <v>0</v>
      </c>
      <c r="G19" s="159"/>
      <c r="H19" s="159"/>
    </row>
    <row r="20" spans="1:8" ht="33.75">
      <c r="A20" s="59" t="s">
        <v>236</v>
      </c>
      <c r="B20" s="193"/>
      <c r="C20" s="193"/>
      <c r="D20" s="193">
        <f>E11</f>
        <v>0</v>
      </c>
      <c r="E20" s="194">
        <f>B20+C20-D20</f>
        <v>0</v>
      </c>
      <c r="G20" s="159"/>
      <c r="H20" s="159"/>
    </row>
    <row r="21" spans="1:5" ht="13.5" thickBot="1">
      <c r="A21" s="161" t="s">
        <v>562</v>
      </c>
      <c r="B21" s="195">
        <f>SUM(B19:B20)</f>
        <v>0</v>
      </c>
      <c r="C21" s="195">
        <f>SUM(C19:C20)</f>
        <v>0</v>
      </c>
      <c r="D21" s="195">
        <f>SUM(D19:D20)</f>
        <v>0</v>
      </c>
      <c r="E21" s="196">
        <f>SUM(E19:E20)</f>
        <v>0</v>
      </c>
    </row>
    <row r="22" spans="1:5" ht="12.75" customHeight="1">
      <c r="A22" s="380" t="s">
        <v>239</v>
      </c>
      <c r="B22" s="380"/>
      <c r="C22" s="380"/>
      <c r="D22" s="380"/>
      <c r="E22" s="380"/>
    </row>
    <row r="23" spans="1:10" ht="12.75" customHeight="1">
      <c r="A23" s="380" t="s">
        <v>240</v>
      </c>
      <c r="B23" s="380"/>
      <c r="C23" s="380"/>
      <c r="D23" s="380"/>
      <c r="E23" s="380"/>
      <c r="F23" s="35"/>
      <c r="G23" s="35"/>
      <c r="H23" s="35"/>
      <c r="I23" s="35"/>
      <c r="J23" s="18"/>
    </row>
    <row r="24" spans="1:5" ht="12.75" customHeight="1">
      <c r="A24" s="380" t="s">
        <v>241</v>
      </c>
      <c r="B24" s="380"/>
      <c r="C24" s="380"/>
      <c r="D24" s="368"/>
      <c r="E24" s="368"/>
    </row>
  </sheetData>
  <mergeCells count="12">
    <mergeCell ref="A24:C24"/>
    <mergeCell ref="A22:E22"/>
    <mergeCell ref="A23:E23"/>
    <mergeCell ref="A2:I2"/>
    <mergeCell ref="A8:A9"/>
    <mergeCell ref="B8:B9"/>
    <mergeCell ref="E8:E9"/>
    <mergeCell ref="D8:D9"/>
    <mergeCell ref="A7:B7"/>
    <mergeCell ref="D7:E7"/>
    <mergeCell ref="F7:F9"/>
    <mergeCell ref="C7:C9"/>
  </mergeCells>
  <printOptions/>
  <pageMargins left="0.5511811023622047" right="0.1968503937007874" top="0.5118110236220472" bottom="0.5118110236220472" header="0.5118110236220472" footer="0.5118110236220472"/>
  <pageSetup horizontalDpi="600" verticalDpi="600" orientation="landscape" paperSize="9" r:id="rId1"/>
  <headerFooter alignWithMargins="0">
    <oddFooter>&amp;CAnexa 2, pag 22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5"/>
  </sheetPr>
  <dimension ref="A1:M18"/>
  <sheetViews>
    <sheetView workbookViewId="0" topLeftCell="A1">
      <selection activeCell="A6" sqref="A6"/>
    </sheetView>
  </sheetViews>
  <sheetFormatPr defaultColWidth="9.140625" defaultRowHeight="12.75"/>
  <cols>
    <col min="1" max="2" width="19.8515625" style="3" customWidth="1"/>
    <col min="3" max="3" width="16.140625" style="3" customWidth="1"/>
    <col min="4" max="4" width="17.57421875" style="3" customWidth="1"/>
    <col min="5" max="5" width="17.8515625" style="3" customWidth="1"/>
    <col min="6" max="6" width="15.57421875" style="3" customWidth="1"/>
    <col min="7" max="7" width="13.140625" style="3" customWidth="1"/>
    <col min="8" max="8" width="12.421875" style="3" customWidth="1"/>
    <col min="9" max="9" width="12.28125" style="3" customWidth="1"/>
    <col min="10" max="10" width="11.28125" style="3" customWidth="1"/>
    <col min="11" max="11" width="13.28125" style="0" customWidth="1"/>
    <col min="12" max="12" width="13.00390625" style="0" customWidth="1"/>
    <col min="13" max="13" width="13.140625" style="0" customWidth="1"/>
    <col min="14" max="14" width="11.57421875" style="0" customWidth="1"/>
    <col min="15" max="15" width="12.140625" style="0" customWidth="1"/>
  </cols>
  <sheetData>
    <row r="1" s="4" customFormat="1" ht="11.25">
      <c r="A1" s="7" t="s">
        <v>242</v>
      </c>
    </row>
    <row r="2" spans="1:13" ht="24.75" customHeight="1">
      <c r="A2" s="434" t="s">
        <v>243</v>
      </c>
      <c r="B2" s="434"/>
      <c r="C2" s="434"/>
      <c r="D2" s="434"/>
      <c r="E2" s="117"/>
      <c r="F2" s="117"/>
      <c r="G2" s="117"/>
      <c r="H2" s="117"/>
      <c r="I2" s="160"/>
      <c r="J2" s="160"/>
      <c r="K2" s="160"/>
      <c r="L2" s="160"/>
      <c r="M2" s="160"/>
    </row>
    <row r="3" spans="1:13" ht="12.75">
      <c r="A3" s="25" t="s">
        <v>140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10" ht="12.75">
      <c r="A4" s="61" t="s">
        <v>117</v>
      </c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61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61"/>
      <c r="B6" s="2"/>
      <c r="C6" s="2"/>
      <c r="D6" s="2"/>
      <c r="E6" s="2"/>
      <c r="F6" s="2"/>
      <c r="G6" s="2"/>
      <c r="H6" s="2"/>
      <c r="I6" s="2"/>
      <c r="J6" s="2"/>
    </row>
    <row r="8" spans="1:9" ht="13.5" thickBot="1">
      <c r="A8" s="149" t="s">
        <v>244</v>
      </c>
      <c r="B8" s="150"/>
      <c r="C8" s="150"/>
      <c r="D8" s="150"/>
      <c r="E8" s="150"/>
      <c r="F8" s="150"/>
      <c r="G8" s="150"/>
      <c r="H8" s="150"/>
      <c r="I8" s="150"/>
    </row>
    <row r="9" spans="1:10" ht="49.5" customHeight="1" thickBot="1">
      <c r="A9" s="19" t="s">
        <v>245</v>
      </c>
      <c r="B9" s="20" t="s">
        <v>246</v>
      </c>
      <c r="C9"/>
      <c r="D9"/>
      <c r="E9"/>
      <c r="F9"/>
      <c r="G9"/>
      <c r="H9"/>
      <c r="I9"/>
      <c r="J9"/>
    </row>
    <row r="10" spans="1:10" ht="13.5" thickBot="1">
      <c r="A10" s="50" t="s">
        <v>540</v>
      </c>
      <c r="B10" s="52" t="s">
        <v>541</v>
      </c>
      <c r="C10"/>
      <c r="D10"/>
      <c r="E10"/>
      <c r="F10"/>
      <c r="G10"/>
      <c r="H10"/>
      <c r="I10"/>
      <c r="J10"/>
    </row>
    <row r="11" spans="1:10" ht="13.5" thickBot="1">
      <c r="A11" s="33"/>
      <c r="B11" s="34"/>
      <c r="C11"/>
      <c r="D11"/>
      <c r="E11"/>
      <c r="F11"/>
      <c r="G11"/>
      <c r="H11"/>
      <c r="I11"/>
      <c r="J11"/>
    </row>
    <row r="14" ht="13.5" thickBot="1">
      <c r="A14" s="5" t="s">
        <v>106</v>
      </c>
    </row>
    <row r="15" spans="1:10" ht="67.5" customHeight="1" thickBot="1">
      <c r="A15" s="72" t="s">
        <v>65</v>
      </c>
      <c r="B15" s="75" t="s">
        <v>66</v>
      </c>
      <c r="C15" s="75" t="s">
        <v>67</v>
      </c>
      <c r="D15" s="76" t="s">
        <v>68</v>
      </c>
      <c r="J15"/>
    </row>
    <row r="16" spans="1:10" ht="13.5" thickBot="1">
      <c r="A16" s="22" t="s">
        <v>540</v>
      </c>
      <c r="B16" s="13" t="s">
        <v>541</v>
      </c>
      <c r="C16" s="13" t="s">
        <v>529</v>
      </c>
      <c r="D16" s="14" t="s">
        <v>560</v>
      </c>
      <c r="J16"/>
    </row>
    <row r="17" spans="1:10" ht="21.75" customHeight="1" thickBot="1">
      <c r="A17" s="197"/>
      <c r="B17" s="198"/>
      <c r="C17" s="198">
        <f>B11</f>
        <v>0</v>
      </c>
      <c r="D17" s="199">
        <f>A17+B17-C17</f>
        <v>0</v>
      </c>
      <c r="F17" s="159"/>
      <c r="G17" s="159"/>
      <c r="J17"/>
    </row>
    <row r="18" spans="1:5" ht="12.75" customHeight="1">
      <c r="A18" s="368" t="s">
        <v>247</v>
      </c>
      <c r="B18" s="368"/>
      <c r="C18" s="368"/>
      <c r="D18" s="368"/>
      <c r="E18" s="368"/>
    </row>
  </sheetData>
  <mergeCells count="1">
    <mergeCell ref="A2:D2"/>
  </mergeCells>
  <printOptions/>
  <pageMargins left="0.5511811023622047" right="0.1968503937007874" top="0.5118110236220472" bottom="0.5118110236220472" header="0.5118110236220472" footer="0.5118110236220472"/>
  <pageSetup horizontalDpi="600" verticalDpi="600" orientation="landscape" paperSize="9" r:id="rId1"/>
  <headerFooter alignWithMargins="0">
    <oddFooter>&amp;CAnexa 2, pag 23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5"/>
  </sheetPr>
  <dimension ref="A1:P18"/>
  <sheetViews>
    <sheetView workbookViewId="0" topLeftCell="A1">
      <selection activeCell="A13" sqref="A13"/>
    </sheetView>
  </sheetViews>
  <sheetFormatPr defaultColWidth="9.140625" defaultRowHeight="12.75"/>
  <cols>
    <col min="1" max="2" width="19.8515625" style="3" customWidth="1"/>
    <col min="3" max="3" width="16.140625" style="3" customWidth="1"/>
    <col min="4" max="4" width="17.57421875" style="3" customWidth="1"/>
    <col min="5" max="5" width="17.8515625" style="3" customWidth="1"/>
    <col min="6" max="6" width="15.57421875" style="3" customWidth="1"/>
    <col min="7" max="7" width="13.140625" style="3" customWidth="1"/>
    <col min="8" max="8" width="12.421875" style="3" customWidth="1"/>
    <col min="9" max="9" width="10.8515625" style="3" customWidth="1"/>
    <col min="10" max="10" width="12.28125" style="3" customWidth="1"/>
    <col min="11" max="11" width="13.7109375" style="3" customWidth="1"/>
    <col min="12" max="12" width="12.28125" style="3" customWidth="1"/>
    <col min="13" max="13" width="11.28125" style="3" customWidth="1"/>
    <col min="14" max="14" width="13.28125" style="0" customWidth="1"/>
    <col min="15" max="15" width="13.00390625" style="0" customWidth="1"/>
    <col min="16" max="16" width="13.140625" style="0" customWidth="1"/>
    <col min="17" max="17" width="11.57421875" style="0" customWidth="1"/>
    <col min="18" max="18" width="12.140625" style="0" customWidth="1"/>
  </cols>
  <sheetData>
    <row r="1" s="4" customFormat="1" ht="11.25">
      <c r="A1" s="7" t="s">
        <v>242</v>
      </c>
    </row>
    <row r="2" spans="1:16" ht="24.75" customHeight="1">
      <c r="A2" s="434" t="s">
        <v>248</v>
      </c>
      <c r="B2" s="434"/>
      <c r="C2" s="434"/>
      <c r="D2" s="434"/>
      <c r="E2" s="434"/>
      <c r="F2" s="117"/>
      <c r="G2" s="117"/>
      <c r="H2" s="117"/>
      <c r="I2" s="68"/>
      <c r="J2" s="68"/>
      <c r="K2" s="160"/>
      <c r="L2" s="160"/>
      <c r="M2" s="160"/>
      <c r="N2" s="160"/>
      <c r="O2" s="160"/>
      <c r="P2" s="160"/>
    </row>
    <row r="3" spans="1:16" ht="12.75">
      <c r="A3" s="25" t="s">
        <v>140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spans="1:13" ht="12.75">
      <c r="A4" s="61" t="s">
        <v>117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6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6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8" spans="1:12" ht="13.5" thickBot="1">
      <c r="A8" s="149" t="s">
        <v>244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</row>
    <row r="9" spans="1:13" ht="49.5" customHeight="1" thickBot="1">
      <c r="A9" s="37" t="s">
        <v>249</v>
      </c>
      <c r="B9" s="20" t="s">
        <v>250</v>
      </c>
      <c r="C9"/>
      <c r="D9"/>
      <c r="E9"/>
      <c r="F9"/>
      <c r="G9"/>
      <c r="H9"/>
      <c r="I9"/>
      <c r="J9"/>
      <c r="K9"/>
      <c r="L9"/>
      <c r="M9"/>
    </row>
    <row r="10" spans="1:13" ht="13.5" thickBot="1">
      <c r="A10" s="50" t="s">
        <v>540</v>
      </c>
      <c r="B10" s="52" t="s">
        <v>541</v>
      </c>
      <c r="C10"/>
      <c r="D10"/>
      <c r="E10"/>
      <c r="F10"/>
      <c r="G10"/>
      <c r="H10"/>
      <c r="I10"/>
      <c r="J10"/>
      <c r="K10"/>
      <c r="L10"/>
      <c r="M10"/>
    </row>
    <row r="11" spans="1:13" ht="13.5" thickBot="1">
      <c r="A11" s="33"/>
      <c r="B11" s="34"/>
      <c r="C11"/>
      <c r="D11"/>
      <c r="E11"/>
      <c r="F11"/>
      <c r="G11"/>
      <c r="H11"/>
      <c r="I11"/>
      <c r="J11"/>
      <c r="K11"/>
      <c r="L11"/>
      <c r="M11"/>
    </row>
    <row r="14" ht="13.5" thickBot="1">
      <c r="A14" s="5" t="s">
        <v>106</v>
      </c>
    </row>
    <row r="15" spans="1:13" ht="67.5" customHeight="1" thickBot="1">
      <c r="A15" s="72" t="s">
        <v>65</v>
      </c>
      <c r="B15" s="75" t="s">
        <v>66</v>
      </c>
      <c r="C15" s="75" t="s">
        <v>67</v>
      </c>
      <c r="D15" s="76" t="s">
        <v>68</v>
      </c>
      <c r="I15" s="159"/>
      <c r="M15"/>
    </row>
    <row r="16" spans="1:13" ht="13.5" thickBot="1">
      <c r="A16" s="22" t="s">
        <v>540</v>
      </c>
      <c r="B16" s="13" t="s">
        <v>541</v>
      </c>
      <c r="C16" s="13" t="s">
        <v>529</v>
      </c>
      <c r="D16" s="14" t="s">
        <v>560</v>
      </c>
      <c r="I16" s="159"/>
      <c r="M16"/>
    </row>
    <row r="17" spans="1:13" ht="16.5" customHeight="1" thickBot="1">
      <c r="A17" s="197"/>
      <c r="B17" s="198"/>
      <c r="C17" s="198">
        <f>B11</f>
        <v>0</v>
      </c>
      <c r="D17" s="199">
        <f>A17+B17-C17</f>
        <v>0</v>
      </c>
      <c r="F17" s="159"/>
      <c r="G17" s="159"/>
      <c r="M17"/>
    </row>
    <row r="18" spans="1:5" ht="12.75" customHeight="1">
      <c r="A18" s="368" t="s">
        <v>247</v>
      </c>
      <c r="B18" s="368"/>
      <c r="C18" s="368"/>
      <c r="D18" s="368"/>
      <c r="E18" s="368"/>
    </row>
  </sheetData>
  <mergeCells count="1">
    <mergeCell ref="A2:E2"/>
  </mergeCells>
  <printOptions/>
  <pageMargins left="0.5511811023622047" right="0.1968503937007874" top="0.5118110236220472" bottom="0.5118110236220472" header="0.5118110236220472" footer="0.5118110236220472"/>
  <pageSetup horizontalDpi="600" verticalDpi="600" orientation="landscape" paperSize="9" r:id="rId1"/>
  <headerFooter alignWithMargins="0">
    <oddFooter>&amp;CAnexa 2, pag 24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Foaie26">
    <tabColor indexed="45"/>
  </sheetPr>
  <dimension ref="A1:U95"/>
  <sheetViews>
    <sheetView workbookViewId="0" topLeftCell="A1">
      <selection activeCell="G9" sqref="G9"/>
    </sheetView>
  </sheetViews>
  <sheetFormatPr defaultColWidth="9.140625" defaultRowHeight="12.75"/>
  <cols>
    <col min="1" max="1" width="25.140625" style="292" customWidth="1"/>
    <col min="2" max="2" width="31.28125" style="260" customWidth="1"/>
    <col min="3" max="3" width="12.28125" style="260" customWidth="1"/>
    <col min="4" max="4" width="31.7109375" style="238" customWidth="1"/>
    <col min="5" max="5" width="16.00390625" style="260" customWidth="1"/>
    <col min="6" max="8" width="9.140625" style="61" customWidth="1"/>
    <col min="9" max="16384" width="9.140625" style="129" customWidth="1"/>
  </cols>
  <sheetData>
    <row r="1" spans="1:8" s="6" customFormat="1" ht="15.75" customHeight="1">
      <c r="A1" s="7" t="s">
        <v>242</v>
      </c>
      <c r="B1" s="259"/>
      <c r="C1" s="259"/>
      <c r="D1" s="259"/>
      <c r="E1" s="259"/>
      <c r="F1" s="61"/>
      <c r="G1" s="61"/>
      <c r="H1" s="61"/>
    </row>
    <row r="2" spans="1:8" s="6" customFormat="1" ht="11.25" customHeight="1">
      <c r="A2" s="25" t="s">
        <v>140</v>
      </c>
      <c r="B2" s="260"/>
      <c r="C2" s="260"/>
      <c r="D2" s="259"/>
      <c r="E2" s="259"/>
      <c r="F2" s="61"/>
      <c r="G2" s="61"/>
      <c r="H2" s="61"/>
    </row>
    <row r="3" spans="1:21" s="3" customFormat="1" ht="12.75">
      <c r="A3" s="61" t="s">
        <v>411</v>
      </c>
      <c r="B3" s="61"/>
      <c r="C3" s="61"/>
      <c r="D3" s="61"/>
      <c r="E3" s="61"/>
      <c r="F3" s="61"/>
      <c r="G3" s="61"/>
      <c r="H3" s="61"/>
      <c r="I3" s="26"/>
      <c r="J3" s="26"/>
      <c r="K3" s="26"/>
      <c r="L3" s="41"/>
      <c r="M3" s="26"/>
      <c r="N3" s="26"/>
      <c r="O3" s="26"/>
      <c r="P3" s="26"/>
      <c r="Q3" s="26"/>
      <c r="R3" s="26"/>
      <c r="S3" s="26"/>
      <c r="T3" s="26"/>
      <c r="U3" s="26"/>
    </row>
    <row r="4" spans="1:8" s="6" customFormat="1" ht="15" customHeight="1" thickBot="1">
      <c r="A4" s="485" t="s">
        <v>617</v>
      </c>
      <c r="B4" s="486"/>
      <c r="C4" s="486"/>
      <c r="D4" s="486"/>
      <c r="E4" s="486"/>
      <c r="F4" s="61"/>
      <c r="G4" s="61"/>
      <c r="H4" s="61"/>
    </row>
    <row r="5" spans="1:5" ht="15.75" customHeight="1">
      <c r="A5" s="490" t="s">
        <v>614</v>
      </c>
      <c r="B5" s="487" t="s">
        <v>575</v>
      </c>
      <c r="C5" s="488"/>
      <c r="D5" s="487" t="s">
        <v>615</v>
      </c>
      <c r="E5" s="489"/>
    </row>
    <row r="6" spans="1:5" ht="15" customHeight="1" thickBot="1">
      <c r="A6" s="491"/>
      <c r="B6" s="261" t="s">
        <v>576</v>
      </c>
      <c r="C6" s="261" t="s">
        <v>525</v>
      </c>
      <c r="D6" s="261" t="s">
        <v>616</v>
      </c>
      <c r="E6" s="262" t="s">
        <v>579</v>
      </c>
    </row>
    <row r="7" spans="1:8" s="130" customFormat="1" ht="24" customHeight="1">
      <c r="A7" s="482" t="s">
        <v>251</v>
      </c>
      <c r="B7" s="263" t="s">
        <v>252</v>
      </c>
      <c r="C7" s="252"/>
      <c r="D7" s="263" t="s">
        <v>253</v>
      </c>
      <c r="E7" s="253"/>
      <c r="F7" s="264"/>
      <c r="G7" s="264"/>
      <c r="H7" s="264"/>
    </row>
    <row r="8" spans="1:8" s="130" customFormat="1" ht="24" customHeight="1">
      <c r="A8" s="483"/>
      <c r="B8" s="265" t="s">
        <v>254</v>
      </c>
      <c r="C8" s="247"/>
      <c r="D8" s="265" t="s">
        <v>255</v>
      </c>
      <c r="E8" s="248"/>
      <c r="F8" s="264"/>
      <c r="G8" s="264"/>
      <c r="H8" s="264"/>
    </row>
    <row r="9" spans="1:8" s="130" customFormat="1" ht="24" customHeight="1">
      <c r="A9" s="483"/>
      <c r="B9" s="265" t="s">
        <v>256</v>
      </c>
      <c r="C9" s="247"/>
      <c r="D9" s="265" t="s">
        <v>257</v>
      </c>
      <c r="E9" s="248"/>
      <c r="F9" s="264"/>
      <c r="G9" s="264"/>
      <c r="H9" s="264"/>
    </row>
    <row r="10" spans="1:8" s="130" customFormat="1" ht="24" customHeight="1">
      <c r="A10" s="483"/>
      <c r="B10" s="265" t="s">
        <v>258</v>
      </c>
      <c r="C10" s="247"/>
      <c r="D10" s="265" t="s">
        <v>259</v>
      </c>
      <c r="E10" s="248"/>
      <c r="F10" s="264"/>
      <c r="G10" s="264"/>
      <c r="H10" s="264"/>
    </row>
    <row r="11" spans="1:8" s="130" customFormat="1" ht="32.25" customHeight="1">
      <c r="A11" s="483"/>
      <c r="B11" s="265" t="s">
        <v>260</v>
      </c>
      <c r="C11" s="247"/>
      <c r="D11" s="265" t="s">
        <v>261</v>
      </c>
      <c r="E11" s="248"/>
      <c r="F11" s="264"/>
      <c r="G11" s="264"/>
      <c r="H11" s="264"/>
    </row>
    <row r="12" spans="1:8" s="130" customFormat="1" ht="36.75" customHeight="1">
      <c r="A12" s="483"/>
      <c r="B12" s="265" t="s">
        <v>315</v>
      </c>
      <c r="C12" s="247"/>
      <c r="D12" s="265" t="s">
        <v>263</v>
      </c>
      <c r="E12" s="248"/>
      <c r="F12" s="264"/>
      <c r="G12" s="264"/>
      <c r="H12" s="264"/>
    </row>
    <row r="13" spans="1:8" s="130" customFormat="1" ht="36.75" customHeight="1">
      <c r="A13" s="483"/>
      <c r="B13" s="265" t="s">
        <v>262</v>
      </c>
      <c r="C13" s="247"/>
      <c r="D13" s="265" t="s">
        <v>99</v>
      </c>
      <c r="E13" s="248"/>
      <c r="F13" s="264"/>
      <c r="G13" s="264"/>
      <c r="H13" s="264"/>
    </row>
    <row r="14" spans="1:8" s="130" customFormat="1" ht="30" customHeight="1" thickBot="1">
      <c r="A14" s="484"/>
      <c r="B14" s="256" t="s">
        <v>100</v>
      </c>
      <c r="C14" s="266"/>
      <c r="D14" s="256" t="s">
        <v>101</v>
      </c>
      <c r="E14" s="267"/>
      <c r="F14" s="264"/>
      <c r="G14" s="264"/>
      <c r="H14" s="264"/>
    </row>
    <row r="15" spans="1:8" s="130" customFormat="1" ht="39.75" customHeight="1" thickBot="1">
      <c r="A15" s="268" t="s">
        <v>412</v>
      </c>
      <c r="B15" s="258" t="s">
        <v>264</v>
      </c>
      <c r="C15" s="269"/>
      <c r="D15" s="258" t="s">
        <v>586</v>
      </c>
      <c r="E15" s="270"/>
      <c r="F15" s="264"/>
      <c r="G15" s="264"/>
      <c r="H15" s="264"/>
    </row>
    <row r="16" spans="1:8" s="130" customFormat="1" ht="51" customHeight="1" thickBot="1">
      <c r="A16" s="271" t="s">
        <v>413</v>
      </c>
      <c r="B16" s="272" t="s">
        <v>414</v>
      </c>
      <c r="C16" s="273"/>
      <c r="D16" s="272" t="s">
        <v>415</v>
      </c>
      <c r="E16" s="274"/>
      <c r="F16" s="264"/>
      <c r="G16" s="264"/>
      <c r="H16" s="264"/>
    </row>
    <row r="17" spans="1:8" s="130" customFormat="1" ht="50.25" customHeight="1" thickBot="1">
      <c r="A17" s="275" t="s">
        <v>416</v>
      </c>
      <c r="B17" s="276" t="s">
        <v>417</v>
      </c>
      <c r="C17" s="277"/>
      <c r="D17" s="276" t="s">
        <v>418</v>
      </c>
      <c r="E17" s="278"/>
      <c r="F17" s="264"/>
      <c r="G17" s="264"/>
      <c r="H17" s="264"/>
    </row>
    <row r="18" spans="1:5" ht="24.75" customHeight="1">
      <c r="A18" s="492" t="s">
        <v>56</v>
      </c>
      <c r="B18" s="263" t="s">
        <v>265</v>
      </c>
      <c r="C18" s="252"/>
      <c r="D18" s="263" t="s">
        <v>266</v>
      </c>
      <c r="E18" s="253"/>
    </row>
    <row r="19" spans="1:5" ht="24.75" customHeight="1">
      <c r="A19" s="493"/>
      <c r="B19" s="265" t="s">
        <v>419</v>
      </c>
      <c r="C19" s="247"/>
      <c r="D19" s="265" t="s">
        <v>420</v>
      </c>
      <c r="E19" s="248"/>
    </row>
    <row r="20" spans="1:5" ht="24.75" customHeight="1" thickBot="1">
      <c r="A20" s="494"/>
      <c r="B20" s="279" t="s">
        <v>421</v>
      </c>
      <c r="C20" s="261"/>
      <c r="D20" s="279" t="s">
        <v>422</v>
      </c>
      <c r="E20" s="262"/>
    </row>
    <row r="21" spans="1:5" ht="22.5">
      <c r="A21" s="482" t="s">
        <v>526</v>
      </c>
      <c r="B21" s="263" t="s">
        <v>578</v>
      </c>
      <c r="C21" s="252"/>
      <c r="D21" s="263" t="s">
        <v>586</v>
      </c>
      <c r="E21" s="253"/>
    </row>
    <row r="22" spans="1:5" ht="22.5">
      <c r="A22" s="483"/>
      <c r="B22" s="265" t="s">
        <v>423</v>
      </c>
      <c r="C22" s="357"/>
      <c r="D22" s="265" t="s">
        <v>72</v>
      </c>
      <c r="E22" s="248"/>
    </row>
    <row r="23" spans="1:5" ht="30" customHeight="1">
      <c r="A23" s="483"/>
      <c r="B23" s="265" t="s">
        <v>424</v>
      </c>
      <c r="C23" s="358"/>
      <c r="D23" s="265" t="s">
        <v>425</v>
      </c>
      <c r="E23" s="248"/>
    </row>
    <row r="24" spans="1:5" ht="34.5" thickBot="1">
      <c r="A24" s="483"/>
      <c r="B24" s="256" t="s">
        <v>426</v>
      </c>
      <c r="C24" s="359"/>
      <c r="D24" s="256" t="s">
        <v>427</v>
      </c>
      <c r="E24" s="248"/>
    </row>
    <row r="25" spans="1:5" ht="22.5">
      <c r="A25" s="483"/>
      <c r="B25" s="265" t="s">
        <v>58</v>
      </c>
      <c r="C25" s="247"/>
      <c r="D25" s="265" t="s">
        <v>599</v>
      </c>
      <c r="E25" s="248"/>
    </row>
    <row r="26" spans="1:5" ht="23.25" thickBot="1">
      <c r="A26" s="484"/>
      <c r="B26" s="256" t="s">
        <v>59</v>
      </c>
      <c r="C26" s="266"/>
      <c r="D26" s="256" t="s">
        <v>36</v>
      </c>
      <c r="E26" s="267"/>
    </row>
    <row r="27" spans="1:5" ht="34.5" thickBot="1">
      <c r="A27" s="271" t="s">
        <v>267</v>
      </c>
      <c r="B27" s="272" t="s">
        <v>577</v>
      </c>
      <c r="C27" s="273"/>
      <c r="D27" s="272" t="s">
        <v>587</v>
      </c>
      <c r="E27" s="274"/>
    </row>
    <row r="28" spans="1:8" s="130" customFormat="1" ht="29.25" customHeight="1">
      <c r="A28" s="490" t="s">
        <v>268</v>
      </c>
      <c r="B28" s="263" t="s">
        <v>428</v>
      </c>
      <c r="C28" s="252"/>
      <c r="D28" s="263" t="s">
        <v>429</v>
      </c>
      <c r="E28" s="253"/>
      <c r="F28" s="264"/>
      <c r="G28" s="264"/>
      <c r="H28" s="264"/>
    </row>
    <row r="29" spans="1:8" s="130" customFormat="1" ht="29.25" customHeight="1">
      <c r="A29" s="491"/>
      <c r="B29" s="280" t="s">
        <v>430</v>
      </c>
      <c r="C29" s="244"/>
      <c r="D29" s="280" t="s">
        <v>431</v>
      </c>
      <c r="E29" s="245"/>
      <c r="F29" s="264"/>
      <c r="G29" s="264"/>
      <c r="H29" s="264"/>
    </row>
    <row r="30" spans="1:8" s="130" customFormat="1" ht="36.75" customHeight="1">
      <c r="A30" s="491"/>
      <c r="B30" s="280" t="s">
        <v>432</v>
      </c>
      <c r="C30" s="244"/>
      <c r="D30" s="280" t="s">
        <v>433</v>
      </c>
      <c r="E30" s="245"/>
      <c r="F30" s="264"/>
      <c r="G30" s="264"/>
      <c r="H30" s="264"/>
    </row>
    <row r="31" spans="1:8" s="130" customFormat="1" ht="43.5" customHeight="1">
      <c r="A31" s="491"/>
      <c r="B31" s="265" t="s">
        <v>434</v>
      </c>
      <c r="C31" s="247"/>
      <c r="D31" s="265" t="s">
        <v>435</v>
      </c>
      <c r="E31" s="245"/>
      <c r="F31" s="264"/>
      <c r="G31" s="264"/>
      <c r="H31" s="264"/>
    </row>
    <row r="32" spans="1:8" s="130" customFormat="1" ht="48" customHeight="1">
      <c r="A32" s="491"/>
      <c r="B32" s="265" t="s">
        <v>436</v>
      </c>
      <c r="C32" s="244"/>
      <c r="D32" s="265" t="s">
        <v>437</v>
      </c>
      <c r="E32" s="248"/>
      <c r="F32" s="264"/>
      <c r="G32" s="264"/>
      <c r="H32" s="264"/>
    </row>
    <row r="33" spans="1:8" s="130" customFormat="1" ht="33" customHeight="1" thickBot="1">
      <c r="A33" s="491"/>
      <c r="B33" s="279" t="s">
        <v>438</v>
      </c>
      <c r="C33" s="261"/>
      <c r="D33" s="279" t="s">
        <v>588</v>
      </c>
      <c r="E33" s="262"/>
      <c r="F33" s="264"/>
      <c r="G33" s="264"/>
      <c r="H33" s="264"/>
    </row>
    <row r="34" spans="1:8" s="130" customFormat="1" ht="39.75" customHeight="1">
      <c r="A34" s="482" t="s">
        <v>270</v>
      </c>
      <c r="B34" s="281" t="s">
        <v>439</v>
      </c>
      <c r="C34" s="360"/>
      <c r="D34" s="281" t="s">
        <v>440</v>
      </c>
      <c r="E34" s="253"/>
      <c r="F34" s="264"/>
      <c r="G34" s="264"/>
      <c r="H34" s="264"/>
    </row>
    <row r="35" spans="1:8" s="130" customFormat="1" ht="39.75" customHeight="1">
      <c r="A35" s="483"/>
      <c r="B35" s="282" t="s">
        <v>441</v>
      </c>
      <c r="C35" s="357"/>
      <c r="D35" s="282" t="s">
        <v>442</v>
      </c>
      <c r="E35" s="248"/>
      <c r="F35" s="264"/>
      <c r="G35" s="264"/>
      <c r="H35" s="264"/>
    </row>
    <row r="36" spans="1:8" s="130" customFormat="1" ht="27" customHeight="1">
      <c r="A36" s="483"/>
      <c r="B36" s="282" t="s">
        <v>443</v>
      </c>
      <c r="C36" s="357"/>
      <c r="D36" s="282" t="s">
        <v>444</v>
      </c>
      <c r="E36" s="248"/>
      <c r="F36" s="264"/>
      <c r="G36" s="264"/>
      <c r="H36" s="264"/>
    </row>
    <row r="37" spans="1:8" s="130" customFormat="1" ht="25.5" customHeight="1">
      <c r="A37" s="483"/>
      <c r="B37" s="282" t="s">
        <v>445</v>
      </c>
      <c r="C37" s="357"/>
      <c r="D37" s="282" t="s">
        <v>446</v>
      </c>
      <c r="E37" s="248"/>
      <c r="F37" s="264"/>
      <c r="G37" s="264"/>
      <c r="H37" s="264"/>
    </row>
    <row r="38" spans="1:8" s="130" customFormat="1" ht="25.5" customHeight="1">
      <c r="A38" s="483"/>
      <c r="B38" s="282" t="s">
        <v>447</v>
      </c>
      <c r="C38" s="357"/>
      <c r="D38" s="282" t="s">
        <v>448</v>
      </c>
      <c r="E38" s="248"/>
      <c r="F38" s="264"/>
      <c r="G38" s="264"/>
      <c r="H38" s="264"/>
    </row>
    <row r="39" spans="1:8" s="130" customFormat="1" ht="39.75" customHeight="1">
      <c r="A39" s="483"/>
      <c r="B39" s="282" t="s">
        <v>449</v>
      </c>
      <c r="C39" s="357"/>
      <c r="D39" s="282" t="s">
        <v>450</v>
      </c>
      <c r="E39" s="248"/>
      <c r="F39" s="264"/>
      <c r="G39" s="264"/>
      <c r="H39" s="264"/>
    </row>
    <row r="40" spans="1:8" s="130" customFormat="1" ht="39.75" customHeight="1">
      <c r="A40" s="483"/>
      <c r="B40" s="282" t="s">
        <v>451</v>
      </c>
      <c r="C40" s="357"/>
      <c r="D40" s="282" t="s">
        <v>452</v>
      </c>
      <c r="E40" s="248"/>
      <c r="F40" s="264"/>
      <c r="G40" s="264"/>
      <c r="H40" s="264"/>
    </row>
    <row r="41" spans="1:8" s="130" customFormat="1" ht="39.75" customHeight="1">
      <c r="A41" s="483"/>
      <c r="B41" s="282" t="s">
        <v>269</v>
      </c>
      <c r="C41" s="357"/>
      <c r="D41" s="282" t="s">
        <v>82</v>
      </c>
      <c r="E41" s="248"/>
      <c r="F41" s="264"/>
      <c r="G41" s="264"/>
      <c r="H41" s="264"/>
    </row>
    <row r="42" spans="1:8" s="130" customFormat="1" ht="39.75" customHeight="1">
      <c r="A42" s="483"/>
      <c r="B42" s="282" t="s">
        <v>453</v>
      </c>
      <c r="C42" s="357"/>
      <c r="D42" s="282" t="s">
        <v>83</v>
      </c>
      <c r="E42" s="248"/>
      <c r="F42" s="264"/>
      <c r="G42" s="264"/>
      <c r="H42" s="264"/>
    </row>
    <row r="43" spans="1:8" s="130" customFormat="1" ht="28.5" customHeight="1">
      <c r="A43" s="483"/>
      <c r="B43" s="282" t="s">
        <v>454</v>
      </c>
      <c r="C43" s="357"/>
      <c r="D43" s="282" t="s">
        <v>73</v>
      </c>
      <c r="E43" s="248"/>
      <c r="F43" s="264"/>
      <c r="G43" s="264"/>
      <c r="H43" s="264"/>
    </row>
    <row r="44" spans="1:8" s="130" customFormat="1" ht="39.75" customHeight="1">
      <c r="A44" s="483"/>
      <c r="B44" s="282" t="s">
        <v>455</v>
      </c>
      <c r="C44" s="357"/>
      <c r="D44" s="282" t="s">
        <v>456</v>
      </c>
      <c r="E44" s="248"/>
      <c r="F44" s="264"/>
      <c r="G44" s="264"/>
      <c r="H44" s="264"/>
    </row>
    <row r="45" spans="1:8" s="130" customFormat="1" ht="39.75" customHeight="1">
      <c r="A45" s="483"/>
      <c r="B45" s="282" t="s">
        <v>457</v>
      </c>
      <c r="C45" s="357"/>
      <c r="D45" s="282" t="s">
        <v>458</v>
      </c>
      <c r="E45" s="248"/>
      <c r="F45" s="264"/>
      <c r="G45" s="264"/>
      <c r="H45" s="264"/>
    </row>
    <row r="46" spans="1:8" s="130" customFormat="1" ht="46.5" customHeight="1">
      <c r="A46" s="483"/>
      <c r="B46" s="282" t="s">
        <v>459</v>
      </c>
      <c r="C46" s="357"/>
      <c r="D46" s="282" t="s">
        <v>460</v>
      </c>
      <c r="E46" s="248"/>
      <c r="F46" s="264"/>
      <c r="G46" s="264"/>
      <c r="H46" s="264"/>
    </row>
    <row r="47" spans="1:8" s="130" customFormat="1" ht="49.5" customHeight="1">
      <c r="A47" s="483"/>
      <c r="B47" s="282" t="s">
        <v>461</v>
      </c>
      <c r="C47" s="357"/>
      <c r="D47" s="282" t="s">
        <v>462</v>
      </c>
      <c r="E47" s="248"/>
      <c r="F47" s="264"/>
      <c r="G47" s="264"/>
      <c r="H47" s="264"/>
    </row>
    <row r="48" spans="1:8" s="130" customFormat="1" ht="24" customHeight="1">
      <c r="A48" s="483"/>
      <c r="B48" s="282" t="s">
        <v>463</v>
      </c>
      <c r="C48" s="357"/>
      <c r="D48" s="282" t="s">
        <v>464</v>
      </c>
      <c r="E48" s="248"/>
      <c r="F48" s="264"/>
      <c r="G48" s="264"/>
      <c r="H48" s="264"/>
    </row>
    <row r="49" spans="1:8" s="130" customFormat="1" ht="28.5" customHeight="1">
      <c r="A49" s="483"/>
      <c r="B49" s="282" t="s">
        <v>465</v>
      </c>
      <c r="C49" s="357"/>
      <c r="D49" s="282" t="s">
        <v>466</v>
      </c>
      <c r="E49" s="248"/>
      <c r="F49" s="264"/>
      <c r="G49" s="264"/>
      <c r="H49" s="264"/>
    </row>
    <row r="50" spans="1:8" s="130" customFormat="1" ht="31.5" customHeight="1">
      <c r="A50" s="483"/>
      <c r="B50" s="282" t="s">
        <v>467</v>
      </c>
      <c r="C50" s="357"/>
      <c r="D50" s="282" t="s">
        <v>468</v>
      </c>
      <c r="E50" s="248"/>
      <c r="F50" s="264"/>
      <c r="G50" s="264"/>
      <c r="H50" s="264"/>
    </row>
    <row r="51" spans="1:8" s="130" customFormat="1" ht="34.5" customHeight="1">
      <c r="A51" s="483"/>
      <c r="B51" s="282" t="s">
        <v>469</v>
      </c>
      <c r="C51" s="361"/>
      <c r="D51" s="282" t="s">
        <v>470</v>
      </c>
      <c r="E51" s="248"/>
      <c r="F51" s="264"/>
      <c r="G51" s="264"/>
      <c r="H51" s="264"/>
    </row>
    <row r="52" spans="1:8" s="130" customFormat="1" ht="30" customHeight="1">
      <c r="A52" s="483"/>
      <c r="B52" s="282" t="s">
        <v>471</v>
      </c>
      <c r="C52" s="247"/>
      <c r="D52" s="282" t="s">
        <v>472</v>
      </c>
      <c r="E52" s="248"/>
      <c r="F52" s="264"/>
      <c r="G52" s="264"/>
      <c r="H52" s="264"/>
    </row>
    <row r="53" spans="1:8" s="130" customFormat="1" ht="32.25" customHeight="1">
      <c r="A53" s="483"/>
      <c r="B53" s="282" t="s">
        <v>473</v>
      </c>
      <c r="C53" s="247"/>
      <c r="D53" s="282" t="s">
        <v>474</v>
      </c>
      <c r="E53" s="248"/>
      <c r="F53" s="264"/>
      <c r="G53" s="264"/>
      <c r="H53" s="264"/>
    </row>
    <row r="54" spans="1:8" s="130" customFormat="1" ht="33" customHeight="1">
      <c r="A54" s="483"/>
      <c r="B54" s="282" t="s">
        <v>475</v>
      </c>
      <c r="C54" s="247"/>
      <c r="D54" s="282" t="s">
        <v>74</v>
      </c>
      <c r="E54" s="248"/>
      <c r="F54" s="264"/>
      <c r="G54" s="264"/>
      <c r="H54" s="264"/>
    </row>
    <row r="55" spans="1:8" s="130" customFormat="1" ht="30" customHeight="1" thickBot="1">
      <c r="A55" s="484"/>
      <c r="B55" s="283" t="s">
        <v>476</v>
      </c>
      <c r="C55" s="266"/>
      <c r="D55" s="283" t="s">
        <v>57</v>
      </c>
      <c r="E55" s="267"/>
      <c r="F55" s="264"/>
      <c r="G55" s="264"/>
      <c r="H55" s="264"/>
    </row>
    <row r="56" spans="1:8" s="130" customFormat="1" ht="24.75" customHeight="1">
      <c r="A56" s="496" t="s">
        <v>477</v>
      </c>
      <c r="B56" s="280" t="s">
        <v>478</v>
      </c>
      <c r="C56" s="362"/>
      <c r="D56" s="280" t="s">
        <v>479</v>
      </c>
      <c r="E56" s="245"/>
      <c r="F56" s="264"/>
      <c r="G56" s="264"/>
      <c r="H56" s="264"/>
    </row>
    <row r="57" spans="1:8" s="130" customFormat="1" ht="24.75" customHeight="1" thickBot="1">
      <c r="A57" s="484"/>
      <c r="B57" s="256" t="s">
        <v>480</v>
      </c>
      <c r="C57" s="363"/>
      <c r="D57" s="256" t="s">
        <v>481</v>
      </c>
      <c r="E57" s="267"/>
      <c r="F57" s="264"/>
      <c r="G57" s="264"/>
      <c r="H57" s="264"/>
    </row>
    <row r="58" spans="1:5" ht="20.25" customHeight="1">
      <c r="A58" s="497" t="s">
        <v>527</v>
      </c>
      <c r="B58" s="280" t="s">
        <v>76</v>
      </c>
      <c r="C58" s="244"/>
      <c r="D58" s="280" t="s">
        <v>78</v>
      </c>
      <c r="E58" s="245"/>
    </row>
    <row r="59" spans="1:5" ht="22.5">
      <c r="A59" s="493"/>
      <c r="B59" s="265" t="s">
        <v>77</v>
      </c>
      <c r="C59" s="247"/>
      <c r="D59" s="265" t="s">
        <v>589</v>
      </c>
      <c r="E59" s="248"/>
    </row>
    <row r="60" spans="1:7" ht="34.5" thickBot="1">
      <c r="A60" s="498"/>
      <c r="B60" s="256" t="s">
        <v>580</v>
      </c>
      <c r="C60" s="266"/>
      <c r="D60" s="256" t="s">
        <v>590</v>
      </c>
      <c r="E60" s="267"/>
      <c r="G60" s="284"/>
    </row>
    <row r="61" spans="1:8" s="130" customFormat="1" ht="22.5" customHeight="1">
      <c r="A61" s="499" t="s">
        <v>528</v>
      </c>
      <c r="B61" s="263" t="s">
        <v>482</v>
      </c>
      <c r="C61" s="252"/>
      <c r="D61" s="263" t="s">
        <v>483</v>
      </c>
      <c r="E61" s="253"/>
      <c r="F61" s="264"/>
      <c r="G61" s="264"/>
      <c r="H61" s="264"/>
    </row>
    <row r="62" spans="1:8" s="130" customFormat="1" ht="22.5" customHeight="1">
      <c r="A62" s="500"/>
      <c r="B62" s="265" t="s">
        <v>484</v>
      </c>
      <c r="C62" s="247"/>
      <c r="D62" s="265" t="s">
        <v>485</v>
      </c>
      <c r="E62" s="248"/>
      <c r="F62" s="264"/>
      <c r="G62" s="264"/>
      <c r="H62" s="264"/>
    </row>
    <row r="63" spans="1:8" s="130" customFormat="1" ht="22.5" customHeight="1">
      <c r="A63" s="500"/>
      <c r="B63" s="265" t="s">
        <v>486</v>
      </c>
      <c r="C63" s="247"/>
      <c r="D63" s="265" t="s">
        <v>487</v>
      </c>
      <c r="E63" s="248"/>
      <c r="F63" s="264"/>
      <c r="G63" s="264"/>
      <c r="H63" s="264"/>
    </row>
    <row r="64" spans="1:8" s="130" customFormat="1" ht="22.5">
      <c r="A64" s="500"/>
      <c r="B64" s="265" t="s">
        <v>488</v>
      </c>
      <c r="C64" s="247"/>
      <c r="D64" s="265" t="s">
        <v>489</v>
      </c>
      <c r="E64" s="248"/>
      <c r="F64" s="264"/>
      <c r="G64" s="264"/>
      <c r="H64" s="264"/>
    </row>
    <row r="65" spans="1:8" s="130" customFormat="1" ht="21" customHeight="1">
      <c r="A65" s="500"/>
      <c r="B65" s="265" t="s">
        <v>490</v>
      </c>
      <c r="C65" s="247"/>
      <c r="D65" s="265" t="s">
        <v>491</v>
      </c>
      <c r="E65" s="248"/>
      <c r="F65" s="264"/>
      <c r="G65" s="264"/>
      <c r="H65" s="264"/>
    </row>
    <row r="66" spans="1:8" s="130" customFormat="1" ht="22.5" customHeight="1">
      <c r="A66" s="500"/>
      <c r="B66" s="265" t="s">
        <v>492</v>
      </c>
      <c r="C66" s="247"/>
      <c r="D66" s="265" t="s">
        <v>271</v>
      </c>
      <c r="E66" s="248"/>
      <c r="F66" s="264"/>
      <c r="G66" s="264"/>
      <c r="H66" s="264"/>
    </row>
    <row r="67" spans="1:8" s="130" customFormat="1" ht="22.5" customHeight="1">
      <c r="A67" s="500"/>
      <c r="B67" s="265" t="s">
        <v>493</v>
      </c>
      <c r="C67" s="247"/>
      <c r="D67" s="265" t="s">
        <v>494</v>
      </c>
      <c r="E67" s="248"/>
      <c r="F67" s="264"/>
      <c r="G67" s="264"/>
      <c r="H67" s="264"/>
    </row>
    <row r="68" spans="1:8" s="130" customFormat="1" ht="39" customHeight="1" thickBot="1">
      <c r="A68" s="501"/>
      <c r="B68" s="256" t="s">
        <v>495</v>
      </c>
      <c r="C68" s="266"/>
      <c r="D68" s="256" t="s">
        <v>496</v>
      </c>
      <c r="E68" s="267"/>
      <c r="F68" s="264"/>
      <c r="G68" s="264"/>
      <c r="H68" s="264"/>
    </row>
    <row r="69" spans="1:5" ht="22.5">
      <c r="A69" s="482" t="s">
        <v>272</v>
      </c>
      <c r="B69" s="263" t="s">
        <v>581</v>
      </c>
      <c r="C69" s="252"/>
      <c r="D69" s="263" t="s">
        <v>591</v>
      </c>
      <c r="E69" s="253"/>
    </row>
    <row r="70" spans="1:5" ht="34.5" thickBot="1">
      <c r="A70" s="484"/>
      <c r="B70" s="256" t="s">
        <v>70</v>
      </c>
      <c r="C70" s="266"/>
      <c r="D70" s="256" t="s">
        <v>71</v>
      </c>
      <c r="E70" s="267"/>
    </row>
    <row r="71" spans="1:5" ht="22.5">
      <c r="A71" s="497" t="s">
        <v>618</v>
      </c>
      <c r="B71" s="280" t="s">
        <v>28</v>
      </c>
      <c r="C71" s="244"/>
      <c r="D71" s="280" t="s">
        <v>29</v>
      </c>
      <c r="E71" s="245"/>
    </row>
    <row r="72" spans="1:8" s="130" customFormat="1" ht="22.5">
      <c r="A72" s="493"/>
      <c r="B72" s="265" t="s">
        <v>30</v>
      </c>
      <c r="C72" s="247"/>
      <c r="D72" s="265" t="s">
        <v>31</v>
      </c>
      <c r="E72" s="248"/>
      <c r="F72" s="264"/>
      <c r="G72" s="264"/>
      <c r="H72" s="264"/>
    </row>
    <row r="73" spans="1:5" ht="22.5">
      <c r="A73" s="493"/>
      <c r="B73" s="265" t="s">
        <v>32</v>
      </c>
      <c r="C73" s="247"/>
      <c r="D73" s="265" t="s">
        <v>33</v>
      </c>
      <c r="E73" s="248"/>
    </row>
    <row r="74" spans="1:5" ht="23.25" thickBot="1">
      <c r="A74" s="498"/>
      <c r="B74" s="256" t="s">
        <v>34</v>
      </c>
      <c r="C74" s="266"/>
      <c r="D74" s="256" t="s">
        <v>35</v>
      </c>
      <c r="E74" s="267"/>
    </row>
    <row r="75" spans="1:5" ht="34.5" thickBot="1">
      <c r="A75" s="271" t="s">
        <v>50</v>
      </c>
      <c r="B75" s="285" t="s">
        <v>51</v>
      </c>
      <c r="C75" s="273"/>
      <c r="D75" s="285" t="s">
        <v>52</v>
      </c>
      <c r="E75" s="274"/>
    </row>
    <row r="76" spans="1:8" s="130" customFormat="1" ht="21.75" customHeight="1">
      <c r="A76" s="482" t="s">
        <v>273</v>
      </c>
      <c r="B76" s="286" t="s">
        <v>497</v>
      </c>
      <c r="C76" s="252"/>
      <c r="D76" s="286" t="s">
        <v>498</v>
      </c>
      <c r="E76" s="253"/>
      <c r="F76" s="264"/>
      <c r="G76" s="264"/>
      <c r="H76" s="264"/>
    </row>
    <row r="77" spans="1:8" s="130" customFormat="1" ht="22.5">
      <c r="A77" s="483"/>
      <c r="B77" s="287" t="s">
        <v>499</v>
      </c>
      <c r="C77" s="247"/>
      <c r="D77" s="287" t="s">
        <v>500</v>
      </c>
      <c r="E77" s="248"/>
      <c r="F77" s="264"/>
      <c r="G77" s="264"/>
      <c r="H77" s="264"/>
    </row>
    <row r="78" spans="1:8" s="130" customFormat="1" ht="22.5">
      <c r="A78" s="483"/>
      <c r="B78" s="287" t="s">
        <v>501</v>
      </c>
      <c r="C78" s="247"/>
      <c r="D78" s="287" t="s">
        <v>502</v>
      </c>
      <c r="E78" s="248"/>
      <c r="F78" s="264"/>
      <c r="G78" s="264"/>
      <c r="H78" s="264"/>
    </row>
    <row r="79" spans="1:8" s="130" customFormat="1" ht="22.5">
      <c r="A79" s="483"/>
      <c r="B79" s="287" t="s">
        <v>503</v>
      </c>
      <c r="C79" s="247"/>
      <c r="D79" s="287" t="s">
        <v>504</v>
      </c>
      <c r="E79" s="248"/>
      <c r="F79" s="264"/>
      <c r="G79" s="264"/>
      <c r="H79" s="264"/>
    </row>
    <row r="80" spans="1:8" s="130" customFormat="1" ht="22.5">
      <c r="A80" s="483"/>
      <c r="B80" s="287" t="s">
        <v>505</v>
      </c>
      <c r="C80" s="247"/>
      <c r="D80" s="287" t="s">
        <v>506</v>
      </c>
      <c r="E80" s="248"/>
      <c r="F80" s="264"/>
      <c r="G80" s="264"/>
      <c r="H80" s="264"/>
    </row>
    <row r="81" spans="1:8" s="130" customFormat="1" ht="22.5">
      <c r="A81" s="483"/>
      <c r="B81" s="287" t="s">
        <v>507</v>
      </c>
      <c r="C81" s="247"/>
      <c r="D81" s="287" t="s">
        <v>508</v>
      </c>
      <c r="E81" s="248"/>
      <c r="F81" s="264"/>
      <c r="G81" s="264"/>
      <c r="H81" s="264"/>
    </row>
    <row r="82" spans="1:8" s="130" customFormat="1" ht="22.5">
      <c r="A82" s="483"/>
      <c r="B82" s="288" t="s">
        <v>509</v>
      </c>
      <c r="C82" s="261"/>
      <c r="D82" s="288" t="s">
        <v>510</v>
      </c>
      <c r="E82" s="248"/>
      <c r="F82" s="264"/>
      <c r="G82" s="264"/>
      <c r="H82" s="264"/>
    </row>
    <row r="83" spans="1:8" s="130" customFormat="1" ht="23.25" thickBot="1">
      <c r="A83" s="495"/>
      <c r="B83" s="288" t="s">
        <v>511</v>
      </c>
      <c r="C83" s="292"/>
      <c r="D83" s="288" t="s">
        <v>512</v>
      </c>
      <c r="E83" s="262"/>
      <c r="F83" s="264"/>
      <c r="G83" s="264"/>
      <c r="H83" s="264"/>
    </row>
    <row r="84" spans="1:8" s="130" customFormat="1" ht="45">
      <c r="A84" s="482" t="s">
        <v>519</v>
      </c>
      <c r="B84" s="286" t="s">
        <v>513</v>
      </c>
      <c r="C84" s="252"/>
      <c r="D84" s="286" t="s">
        <v>514</v>
      </c>
      <c r="E84" s="253"/>
      <c r="F84" s="264"/>
      <c r="G84" s="264"/>
      <c r="H84" s="264"/>
    </row>
    <row r="85" spans="1:8" s="130" customFormat="1" ht="45.75" thickBot="1">
      <c r="A85" s="495"/>
      <c r="B85" s="288" t="s">
        <v>515</v>
      </c>
      <c r="C85" s="261"/>
      <c r="D85" s="288" t="s">
        <v>516</v>
      </c>
      <c r="E85" s="262"/>
      <c r="F85" s="264"/>
      <c r="G85" s="264"/>
      <c r="H85" s="264"/>
    </row>
    <row r="86" spans="1:8" s="130" customFormat="1" ht="34.5" thickBot="1">
      <c r="A86" s="289" t="s">
        <v>520</v>
      </c>
      <c r="B86" s="285" t="s">
        <v>517</v>
      </c>
      <c r="C86" s="273"/>
      <c r="D86" s="285" t="s">
        <v>518</v>
      </c>
      <c r="E86" s="274"/>
      <c r="F86" s="264"/>
      <c r="G86" s="264"/>
      <c r="H86" s="264"/>
    </row>
    <row r="87" spans="1:8" s="130" customFormat="1" ht="34.5" thickBot="1">
      <c r="A87" s="290" t="s">
        <v>521</v>
      </c>
      <c r="B87" s="291" t="s">
        <v>522</v>
      </c>
      <c r="C87" s="269"/>
      <c r="D87" s="291" t="s">
        <v>523</v>
      </c>
      <c r="E87" s="270"/>
      <c r="F87" s="264"/>
      <c r="G87" s="264"/>
      <c r="H87" s="264"/>
    </row>
    <row r="88" ht="11.25">
      <c r="D88" s="292"/>
    </row>
    <row r="89" ht="12.75">
      <c r="D89" s="3"/>
    </row>
    <row r="90" ht="12.75">
      <c r="D90" s="3"/>
    </row>
    <row r="91" ht="11.25">
      <c r="D91" s="292"/>
    </row>
    <row r="92" ht="11.25">
      <c r="D92" s="292"/>
    </row>
    <row r="93" ht="11.25">
      <c r="D93" s="292"/>
    </row>
    <row r="94" ht="11.25">
      <c r="D94" s="292"/>
    </row>
    <row r="95" ht="11.25">
      <c r="D95" s="292"/>
    </row>
  </sheetData>
  <mergeCells count="16">
    <mergeCell ref="A84:A85"/>
    <mergeCell ref="A56:A57"/>
    <mergeCell ref="A58:A60"/>
    <mergeCell ref="A71:A74"/>
    <mergeCell ref="A76:A83"/>
    <mergeCell ref="A61:A68"/>
    <mergeCell ref="A69:A70"/>
    <mergeCell ref="A34:A55"/>
    <mergeCell ref="A4:E4"/>
    <mergeCell ref="B5:C5"/>
    <mergeCell ref="D5:E5"/>
    <mergeCell ref="A5:A6"/>
    <mergeCell ref="A7:A14"/>
    <mergeCell ref="A18:A20"/>
    <mergeCell ref="A21:A26"/>
    <mergeCell ref="A28:A33"/>
  </mergeCells>
  <printOptions/>
  <pageMargins left="0.1968503937007874" right="0.1968503937007874" top="0.24" bottom="0.21" header="0.18" footer="0.16"/>
  <pageSetup horizontalDpi="600" verticalDpi="600" orientation="portrait" paperSize="9" scale="85" r:id="rId1"/>
  <headerFooter alignWithMargins="0">
    <oddFooter>&amp;CAnexa 2, pag.25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Q21"/>
  <sheetViews>
    <sheetView workbookViewId="0" topLeftCell="A1">
      <selection activeCell="A12" sqref="A12"/>
    </sheetView>
  </sheetViews>
  <sheetFormatPr defaultColWidth="9.140625" defaultRowHeight="12.75"/>
  <cols>
    <col min="1" max="1" width="34.00390625" style="0" customWidth="1"/>
    <col min="2" max="2" width="33.57421875" style="0" customWidth="1"/>
    <col min="3" max="3" width="13.7109375" style="0" customWidth="1"/>
    <col min="4" max="4" width="15.140625" style="0" customWidth="1"/>
    <col min="5" max="5" width="14.140625" style="0" customWidth="1"/>
    <col min="6" max="7" width="13.8515625" style="0" customWidth="1"/>
    <col min="8" max="8" width="13.140625" style="0" customWidth="1"/>
    <col min="9" max="9" width="8.421875" style="0" customWidth="1"/>
    <col min="10" max="10" width="10.00390625" style="0" customWidth="1"/>
    <col min="11" max="11" width="8.7109375" style="0" customWidth="1"/>
    <col min="12" max="13" width="8.421875" style="0" customWidth="1"/>
    <col min="14" max="14" width="8.28125" style="0" customWidth="1"/>
    <col min="15" max="16" width="8.57421875" style="0" customWidth="1"/>
    <col min="17" max="17" width="8.421875" style="0" customWidth="1"/>
    <col min="18" max="18" width="8.57421875" style="0" customWidth="1"/>
    <col min="19" max="19" width="8.8515625" style="0" customWidth="1"/>
    <col min="20" max="20" width="8.28125" style="0" customWidth="1"/>
  </cols>
  <sheetData>
    <row r="1" spans="1:15" ht="12.75">
      <c r="A1" s="7" t="s">
        <v>242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20"/>
      <c r="O1" s="220"/>
    </row>
    <row r="2" spans="1:15" ht="12.75">
      <c r="A2" s="25" t="s">
        <v>299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20"/>
      <c r="O2" s="220"/>
    </row>
    <row r="3" spans="1:6" ht="12.75">
      <c r="A3" s="25" t="s">
        <v>139</v>
      </c>
      <c r="B3" s="2"/>
      <c r="C3" s="2"/>
      <c r="D3" s="2"/>
      <c r="E3" s="2"/>
      <c r="F3" s="2"/>
    </row>
    <row r="4" spans="1:21" ht="12.75">
      <c r="A4" s="61" t="s">
        <v>117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41"/>
      <c r="M4" s="26"/>
      <c r="N4" s="26"/>
      <c r="O4" s="26"/>
      <c r="P4" s="26"/>
      <c r="Q4" s="26"/>
      <c r="R4" s="26"/>
      <c r="S4" s="27"/>
      <c r="T4" s="27"/>
      <c r="U4" s="27"/>
    </row>
    <row r="5" ht="12.75">
      <c r="A5" s="61"/>
    </row>
    <row r="7" spans="1:22" s="5" customFormat="1" ht="13.5" thickBot="1">
      <c r="A7" s="5" t="s">
        <v>300</v>
      </c>
      <c r="U7" s="154"/>
      <c r="V7" s="154"/>
    </row>
    <row r="8" spans="1:43" s="4" customFormat="1" ht="47.25" customHeight="1" thickBot="1">
      <c r="A8" s="24" t="s">
        <v>301</v>
      </c>
      <c r="B8" s="221" t="s">
        <v>302</v>
      </c>
      <c r="C8"/>
      <c r="D8"/>
      <c r="E8"/>
      <c r="F8"/>
      <c r="G8"/>
      <c r="H8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s="12" customFormat="1" ht="16.5" customHeight="1" thickBot="1">
      <c r="A9" s="175" t="s">
        <v>540</v>
      </c>
      <c r="B9" s="222" t="s">
        <v>541</v>
      </c>
      <c r="C9" s="223"/>
      <c r="D9" s="223"/>
      <c r="E9" s="223"/>
      <c r="F9" s="223"/>
      <c r="G9" s="223"/>
      <c r="H9" s="223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</row>
    <row r="10" spans="1:43" ht="13.5" thickBot="1">
      <c r="A10" s="225"/>
      <c r="B10" s="29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2" spans="1:12" ht="12.75">
      <c r="A12" s="223"/>
      <c r="B12" s="223"/>
      <c r="I12" s="223"/>
      <c r="J12" s="223"/>
      <c r="K12" s="223"/>
      <c r="L12" s="223"/>
    </row>
    <row r="14" spans="3:8" ht="12.75">
      <c r="C14" s="5"/>
      <c r="D14" s="3"/>
      <c r="E14" s="3"/>
      <c r="F14" s="3"/>
      <c r="G14" s="3"/>
      <c r="H14" s="3"/>
    </row>
    <row r="16" ht="12" customHeight="1"/>
    <row r="17" spans="1:4" s="3" customFormat="1" ht="16.5" customHeight="1">
      <c r="A17"/>
      <c r="B17"/>
      <c r="C17"/>
      <c r="D17"/>
    </row>
    <row r="18" spans="1:4" ht="12.75">
      <c r="A18" s="226"/>
      <c r="B18" s="226"/>
      <c r="C18" s="226"/>
      <c r="D18" s="226"/>
    </row>
    <row r="20" spans="2:7" ht="12.75">
      <c r="B20" s="3"/>
      <c r="E20" s="226"/>
      <c r="F20" s="226"/>
      <c r="G20" s="226"/>
    </row>
    <row r="21" spans="1:7" s="227" customFormat="1" ht="12.75">
      <c r="A21"/>
      <c r="B21" s="3"/>
      <c r="C21"/>
      <c r="D21"/>
      <c r="E21" s="226"/>
      <c r="F21" s="226"/>
      <c r="G21" s="22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AO30"/>
  <sheetViews>
    <sheetView workbookViewId="0" topLeftCell="A1">
      <selection activeCell="A11" sqref="A11"/>
    </sheetView>
  </sheetViews>
  <sheetFormatPr defaultColWidth="9.140625" defaultRowHeight="12.75"/>
  <cols>
    <col min="1" max="1" width="27.00390625" style="0" customWidth="1"/>
    <col min="2" max="2" width="26.7109375" style="0" customWidth="1"/>
    <col min="3" max="3" width="27.00390625" style="0" customWidth="1"/>
    <col min="4" max="4" width="26.57421875" style="0" customWidth="1"/>
    <col min="5" max="5" width="14.140625" style="0" customWidth="1"/>
    <col min="6" max="7" width="13.8515625" style="0" customWidth="1"/>
    <col min="8" max="8" width="13.140625" style="0" customWidth="1"/>
    <col min="9" max="11" width="8.421875" style="0" customWidth="1"/>
    <col min="12" max="12" width="8.28125" style="0" customWidth="1"/>
    <col min="13" max="14" width="8.57421875" style="0" customWidth="1"/>
    <col min="15" max="15" width="8.421875" style="0" customWidth="1"/>
    <col min="16" max="16" width="8.57421875" style="0" customWidth="1"/>
    <col min="17" max="17" width="8.8515625" style="0" customWidth="1"/>
    <col min="18" max="18" width="8.28125" style="0" customWidth="1"/>
  </cols>
  <sheetData>
    <row r="1" spans="1:13" ht="12.75">
      <c r="A1" s="7" t="s">
        <v>242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20"/>
      <c r="M1" s="220"/>
    </row>
    <row r="2" spans="1:13" ht="12.75">
      <c r="A2" s="25" t="s">
        <v>303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20"/>
      <c r="M2" s="220"/>
    </row>
    <row r="3" spans="1:6" ht="12.75">
      <c r="A3" s="25" t="s">
        <v>139</v>
      </c>
      <c r="B3" s="2"/>
      <c r="C3" s="2"/>
      <c r="D3" s="2"/>
      <c r="E3" s="2"/>
      <c r="F3" s="2"/>
    </row>
    <row r="4" spans="1:19" ht="12.75">
      <c r="A4" s="61" t="s">
        <v>117</v>
      </c>
      <c r="B4" s="26"/>
      <c r="C4" s="26"/>
      <c r="D4" s="26"/>
      <c r="E4" s="26"/>
      <c r="F4" s="26"/>
      <c r="G4" s="26"/>
      <c r="H4" s="26"/>
      <c r="I4" s="26"/>
      <c r="J4" s="41"/>
      <c r="K4" s="26"/>
      <c r="L4" s="26"/>
      <c r="M4" s="26"/>
      <c r="N4" s="26"/>
      <c r="O4" s="26"/>
      <c r="P4" s="26"/>
      <c r="Q4" s="27"/>
      <c r="R4" s="27"/>
      <c r="S4" s="27"/>
    </row>
    <row r="5" ht="12.75">
      <c r="A5" s="61"/>
    </row>
    <row r="6" spans="1:20" s="5" customFormat="1" ht="13.5" thickBot="1">
      <c r="A6" s="5" t="s">
        <v>304</v>
      </c>
      <c r="S6" s="154"/>
      <c r="T6" s="154"/>
    </row>
    <row r="7" spans="1:41" s="4" customFormat="1" ht="47.25" customHeight="1" thickBot="1">
      <c r="A7" s="24" t="s">
        <v>305</v>
      </c>
      <c r="B7" s="221" t="s">
        <v>306</v>
      </c>
      <c r="C7"/>
      <c r="D7"/>
      <c r="E7"/>
      <c r="F7"/>
      <c r="G7"/>
      <c r="H7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s="12" customFormat="1" ht="16.5" customHeight="1" thickBot="1">
      <c r="A8" s="175" t="s">
        <v>540</v>
      </c>
      <c r="B8" s="222" t="s">
        <v>541</v>
      </c>
      <c r="C8" s="223"/>
      <c r="D8" s="223"/>
      <c r="E8" s="223"/>
      <c r="F8" s="223"/>
      <c r="G8" s="223"/>
      <c r="H8" s="223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</row>
    <row r="9" spans="1:41" ht="13.5" thickBot="1">
      <c r="A9" s="225"/>
      <c r="B9" s="29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1" spans="1:10" ht="12.75">
      <c r="A11" s="223"/>
      <c r="B11" s="223"/>
      <c r="I11" s="223"/>
      <c r="J11" s="223"/>
    </row>
    <row r="13" ht="12" customHeight="1"/>
    <row r="14" spans="1:3" s="26" customFormat="1" ht="16.5" customHeight="1" thickBot="1">
      <c r="A14" s="25" t="s">
        <v>307</v>
      </c>
      <c r="B14" s="25"/>
      <c r="C14" s="25"/>
    </row>
    <row r="15" spans="1:4" s="26" customFormat="1" ht="90" customHeight="1" thickBot="1">
      <c r="A15" s="37" t="s">
        <v>308</v>
      </c>
      <c r="B15" s="38" t="s">
        <v>309</v>
      </c>
      <c r="C15" s="38" t="s">
        <v>310</v>
      </c>
      <c r="D15" s="39" t="s">
        <v>311</v>
      </c>
    </row>
    <row r="16" spans="1:4" s="26" customFormat="1" ht="12" thickBot="1">
      <c r="A16" s="37" t="s">
        <v>540</v>
      </c>
      <c r="B16" s="38" t="s">
        <v>541</v>
      </c>
      <c r="C16" s="38" t="s">
        <v>529</v>
      </c>
      <c r="D16" s="39" t="s">
        <v>560</v>
      </c>
    </row>
    <row r="17" spans="1:4" s="26" customFormat="1" ht="12" thickBot="1">
      <c r="A17" s="293"/>
      <c r="B17" s="294"/>
      <c r="C17" s="294">
        <f>B9</f>
        <v>0</v>
      </c>
      <c r="D17" s="295">
        <f>A17+B17-C17</f>
        <v>0</v>
      </c>
    </row>
    <row r="18" spans="1:9" s="26" customFormat="1" ht="11.25">
      <c r="A18" s="423"/>
      <c r="B18" s="423"/>
      <c r="C18" s="423"/>
      <c r="D18" s="423"/>
      <c r="E18" s="423"/>
      <c r="F18" s="423"/>
      <c r="G18" s="423"/>
      <c r="H18" s="423"/>
      <c r="I18" s="423"/>
    </row>
    <row r="19" spans="1:9" s="26" customFormat="1" ht="11.25">
      <c r="A19" s="137" t="s">
        <v>204</v>
      </c>
      <c r="B19" s="137"/>
      <c r="C19" s="137"/>
      <c r="D19" s="137"/>
      <c r="E19" s="137"/>
      <c r="F19" s="137"/>
      <c r="G19" s="137"/>
      <c r="H19" s="137"/>
      <c r="I19" s="137"/>
    </row>
    <row r="20" spans="1:4" s="3" customFormat="1" ht="16.5" customHeight="1">
      <c r="A20"/>
      <c r="B20"/>
      <c r="C20"/>
      <c r="D20"/>
    </row>
    <row r="21" spans="1:4" ht="12.75">
      <c r="A21" s="226"/>
      <c r="B21" s="226"/>
      <c r="C21" s="3"/>
      <c r="D21" s="226"/>
    </row>
    <row r="23" spans="5:7" ht="12.75">
      <c r="E23" s="226"/>
      <c r="F23" s="226"/>
      <c r="G23" s="226"/>
    </row>
    <row r="24" spans="1:7" s="227" customFormat="1" ht="12.75">
      <c r="A24"/>
      <c r="B24"/>
      <c r="C24"/>
      <c r="D24"/>
      <c r="E24" s="226"/>
      <c r="F24" s="226"/>
      <c r="G24" s="226"/>
    </row>
    <row r="30" ht="12.75">
      <c r="C30" s="3"/>
    </row>
  </sheetData>
  <mergeCells count="1">
    <mergeCell ref="A18:I1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9">
    <tabColor indexed="45"/>
  </sheetPr>
  <dimension ref="A1:U33"/>
  <sheetViews>
    <sheetView workbookViewId="0" topLeftCell="A1">
      <selection activeCell="A12" sqref="A12"/>
    </sheetView>
  </sheetViews>
  <sheetFormatPr defaultColWidth="9.140625" defaultRowHeight="12.75"/>
  <cols>
    <col min="1" max="1" width="14.140625" style="6" customWidth="1"/>
    <col min="2" max="2" width="11.7109375" style="6" customWidth="1"/>
    <col min="3" max="3" width="12.421875" style="6" customWidth="1"/>
    <col min="4" max="5" width="12.00390625" style="6" customWidth="1"/>
    <col min="6" max="6" width="12.57421875" style="6" customWidth="1"/>
    <col min="7" max="7" width="13.28125" style="6" customWidth="1"/>
    <col min="8" max="8" width="15.421875" style="6" customWidth="1"/>
    <col min="9" max="10" width="9.140625" style="6" customWidth="1"/>
    <col min="11" max="16384" width="9.140625" style="4" customWidth="1"/>
  </cols>
  <sheetData>
    <row r="1" spans="1:7" ht="11.25">
      <c r="A1" s="7" t="s">
        <v>242</v>
      </c>
      <c r="B1" s="7"/>
      <c r="C1" s="7"/>
      <c r="D1" s="7"/>
      <c r="E1" s="7"/>
      <c r="F1" s="7"/>
      <c r="G1" s="7"/>
    </row>
    <row r="2" spans="1:10" s="27" customFormat="1" ht="11.25">
      <c r="A2" s="25" t="s">
        <v>121</v>
      </c>
      <c r="B2" s="25"/>
      <c r="C2" s="25"/>
      <c r="D2" s="25"/>
      <c r="E2" s="25"/>
      <c r="F2" s="25"/>
      <c r="G2" s="25"/>
      <c r="H2" s="26"/>
      <c r="I2" s="26"/>
      <c r="J2" s="26"/>
    </row>
    <row r="3" spans="1:10" s="27" customFormat="1" ht="11.25">
      <c r="A3" s="25" t="s">
        <v>140</v>
      </c>
      <c r="B3" s="25"/>
      <c r="C3" s="25"/>
      <c r="D3" s="25"/>
      <c r="E3" s="25"/>
      <c r="F3" s="25"/>
      <c r="G3" s="25"/>
      <c r="H3" s="26"/>
      <c r="I3" s="26"/>
      <c r="J3" s="26"/>
    </row>
    <row r="4" spans="1:21" s="3" customFormat="1" ht="12.75">
      <c r="A4" s="61" t="s">
        <v>117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41"/>
      <c r="M4" s="26"/>
      <c r="N4" s="26"/>
      <c r="O4" s="26"/>
      <c r="P4" s="26"/>
      <c r="Q4" s="26"/>
      <c r="R4" s="26"/>
      <c r="S4" s="26"/>
      <c r="T4" s="26"/>
      <c r="U4" s="26"/>
    </row>
    <row r="5" spans="1:10" s="27" customFormat="1" ht="11.25">
      <c r="A5" s="25"/>
      <c r="B5" s="25"/>
      <c r="C5" s="25"/>
      <c r="D5" s="25"/>
      <c r="E5" s="25"/>
      <c r="F5" s="25"/>
      <c r="G5" s="25"/>
      <c r="H5" s="26"/>
      <c r="I5" s="26"/>
      <c r="J5" s="26"/>
    </row>
    <row r="6" spans="1:18" s="25" customFormat="1" ht="19.5" customHeight="1" thickBot="1">
      <c r="A6" s="406" t="s">
        <v>122</v>
      </c>
      <c r="B6" s="406"/>
      <c r="C6" s="406"/>
      <c r="D6" s="406"/>
      <c r="E6" s="406"/>
      <c r="F6" s="406"/>
      <c r="G6" s="406"/>
      <c r="H6" s="406"/>
      <c r="Q6" s="79"/>
      <c r="R6" s="79"/>
    </row>
    <row r="7" spans="1:12" s="27" customFormat="1" ht="19.5" customHeight="1">
      <c r="A7" s="396" t="s">
        <v>123</v>
      </c>
      <c r="B7" s="397"/>
      <c r="C7" s="397"/>
      <c r="D7" s="398"/>
      <c r="E7" s="428" t="s">
        <v>633</v>
      </c>
      <c r="F7" s="404"/>
      <c r="G7" s="404"/>
      <c r="H7" s="405"/>
      <c r="I7" s="26"/>
      <c r="J7" s="26"/>
      <c r="K7" s="26"/>
      <c r="L7" s="26"/>
    </row>
    <row r="8" spans="1:12" s="27" customFormat="1" ht="54.75" customHeight="1" thickBot="1">
      <c r="A8" s="131" t="s">
        <v>593</v>
      </c>
      <c r="B8" s="119" t="s">
        <v>178</v>
      </c>
      <c r="C8" s="119" t="s">
        <v>313</v>
      </c>
      <c r="D8" s="119" t="s">
        <v>562</v>
      </c>
      <c r="E8" s="119" t="s">
        <v>600</v>
      </c>
      <c r="F8" s="119" t="s">
        <v>178</v>
      </c>
      <c r="G8" s="119" t="s">
        <v>313</v>
      </c>
      <c r="H8" s="132" t="s">
        <v>562</v>
      </c>
      <c r="I8" s="26"/>
      <c r="J8" s="26"/>
      <c r="K8" s="26"/>
      <c r="L8" s="26"/>
    </row>
    <row r="9" spans="1:12" s="27" customFormat="1" ht="14.25" customHeight="1" thickBot="1">
      <c r="A9" s="124" t="s">
        <v>540</v>
      </c>
      <c r="B9" s="70" t="s">
        <v>541</v>
      </c>
      <c r="C9" s="70" t="s">
        <v>529</v>
      </c>
      <c r="D9" s="70" t="s">
        <v>545</v>
      </c>
      <c r="E9" s="38" t="s">
        <v>531</v>
      </c>
      <c r="F9" s="38" t="s">
        <v>542</v>
      </c>
      <c r="G9" s="142" t="s">
        <v>532</v>
      </c>
      <c r="H9" s="39" t="s">
        <v>559</v>
      </c>
      <c r="I9" s="26"/>
      <c r="J9" s="26"/>
      <c r="K9" s="26"/>
      <c r="L9" s="26"/>
    </row>
    <row r="10" spans="1:12" s="27" customFormat="1" ht="15.75" customHeight="1" thickBot="1">
      <c r="A10" s="143"/>
      <c r="B10" s="144"/>
      <c r="C10" s="144"/>
      <c r="D10" s="144">
        <f>A10+B10+C10</f>
        <v>0</v>
      </c>
      <c r="E10" s="302"/>
      <c r="F10" s="302"/>
      <c r="G10" s="303"/>
      <c r="H10" s="304">
        <f>E10+F10+G10</f>
        <v>0</v>
      </c>
      <c r="I10" s="26"/>
      <c r="J10" s="26"/>
      <c r="K10" s="26"/>
      <c r="L10" s="26"/>
    </row>
    <row r="11" spans="1:10" s="27" customFormat="1" ht="15.7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s="27" customFormat="1" ht="15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s="27" customFormat="1" ht="15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s="27" customFormat="1" ht="11.25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s="27" customFormat="1" ht="12" thickBot="1">
      <c r="A15" s="25" t="s">
        <v>106</v>
      </c>
      <c r="B15" s="26"/>
      <c r="C15" s="26"/>
      <c r="D15" s="26"/>
      <c r="E15" s="26"/>
      <c r="F15" s="26"/>
      <c r="G15" s="26"/>
      <c r="H15" s="26"/>
      <c r="I15" s="26"/>
      <c r="J15" s="26"/>
    </row>
    <row r="16" spans="1:10" s="27" customFormat="1" ht="84" customHeight="1" thickBot="1">
      <c r="A16" s="145" t="s">
        <v>594</v>
      </c>
      <c r="B16" s="73" t="s">
        <v>46</v>
      </c>
      <c r="C16" s="73" t="s">
        <v>47</v>
      </c>
      <c r="D16" s="73" t="s">
        <v>48</v>
      </c>
      <c r="E16" s="74" t="s">
        <v>49</v>
      </c>
      <c r="F16" s="26"/>
      <c r="G16" s="26"/>
      <c r="H16" s="26"/>
      <c r="I16" s="26"/>
      <c r="J16" s="26"/>
    </row>
    <row r="17" spans="1:10" s="27" customFormat="1" ht="15" customHeight="1" thickBot="1">
      <c r="A17" s="72" t="s">
        <v>592</v>
      </c>
      <c r="B17" s="75" t="s">
        <v>540</v>
      </c>
      <c r="C17" s="75" t="s">
        <v>541</v>
      </c>
      <c r="D17" s="75" t="s">
        <v>529</v>
      </c>
      <c r="E17" s="76" t="s">
        <v>560</v>
      </c>
      <c r="F17" s="26"/>
      <c r="G17" s="26"/>
      <c r="H17" s="26"/>
      <c r="I17" s="26"/>
      <c r="J17" s="26"/>
    </row>
    <row r="18" spans="1:10" s="27" customFormat="1" ht="23.25" thickBot="1">
      <c r="A18" s="134" t="s">
        <v>600</v>
      </c>
      <c r="B18" s="305"/>
      <c r="C18" s="305"/>
      <c r="D18" s="305"/>
      <c r="E18" s="306">
        <f>B18+C18-D18</f>
        <v>0</v>
      </c>
      <c r="F18" s="146"/>
      <c r="G18" s="26"/>
      <c r="H18" s="26"/>
      <c r="I18" s="26"/>
      <c r="J18" s="26"/>
    </row>
    <row r="19" spans="1:10" s="27" customFormat="1" ht="36.75" customHeight="1" thickBot="1">
      <c r="A19" s="228" t="s">
        <v>312</v>
      </c>
      <c r="B19" s="307"/>
      <c r="C19" s="307"/>
      <c r="D19" s="307"/>
      <c r="E19" s="306">
        <f>B19+C19-D19</f>
        <v>0</v>
      </c>
      <c r="F19" s="26"/>
      <c r="G19" s="26"/>
      <c r="H19" s="26"/>
      <c r="I19" s="26"/>
      <c r="J19" s="26"/>
    </row>
    <row r="20" spans="1:10" s="27" customFormat="1" ht="35.25" customHeight="1" thickBot="1">
      <c r="A20" s="229" t="s">
        <v>313</v>
      </c>
      <c r="B20" s="308"/>
      <c r="C20" s="308"/>
      <c r="D20" s="308"/>
      <c r="E20" s="306">
        <f>B20+C20-D20</f>
        <v>0</v>
      </c>
      <c r="F20" s="26"/>
      <c r="G20" s="26"/>
      <c r="H20" s="26"/>
      <c r="I20" s="26"/>
      <c r="J20" s="26"/>
    </row>
    <row r="21" spans="1:10" s="27" customFormat="1" ht="12" thickBot="1">
      <c r="A21" s="230" t="s">
        <v>562</v>
      </c>
      <c r="B21" s="297">
        <f>B18+B19+B20</f>
        <v>0</v>
      </c>
      <c r="C21" s="297">
        <f>C18+C19+C20</f>
        <v>0</v>
      </c>
      <c r="D21" s="297">
        <f>D18+D19+D20</f>
        <v>0</v>
      </c>
      <c r="E21" s="306">
        <f>B21+C21-D21</f>
        <v>0</v>
      </c>
      <c r="F21" s="26"/>
      <c r="G21" s="26"/>
      <c r="H21" s="26"/>
      <c r="I21" s="26"/>
      <c r="J21" s="26"/>
    </row>
    <row r="22" spans="1:10" s="27" customFormat="1" ht="11.25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s="27" customFormat="1" ht="12.75" customHeight="1">
      <c r="A23" s="417" t="s">
        <v>124</v>
      </c>
      <c r="B23" s="417"/>
      <c r="C23" s="417"/>
      <c r="D23" s="417"/>
      <c r="E23" s="26"/>
      <c r="F23" s="26"/>
      <c r="G23" s="26"/>
      <c r="H23" s="26"/>
      <c r="I23" s="26"/>
      <c r="J23" s="26"/>
    </row>
    <row r="24" spans="1:10" s="27" customFormat="1" ht="11.25">
      <c r="A24" s="417" t="s">
        <v>314</v>
      </c>
      <c r="B24" s="417"/>
      <c r="C24" s="417"/>
      <c r="D24" s="417"/>
      <c r="E24" s="26"/>
      <c r="F24" s="26"/>
      <c r="G24" s="26"/>
      <c r="H24" s="26"/>
      <c r="I24" s="26"/>
      <c r="J24" s="26"/>
    </row>
    <row r="25" spans="1:10" s="27" customFormat="1" ht="14.25" customHeight="1">
      <c r="A25" s="417" t="s">
        <v>316</v>
      </c>
      <c r="B25" s="417"/>
      <c r="C25" s="417"/>
      <c r="D25" s="417"/>
      <c r="E25" s="26"/>
      <c r="F25" s="26"/>
      <c r="G25" s="26"/>
      <c r="H25" s="26"/>
      <c r="I25" s="26"/>
      <c r="J25" s="26"/>
    </row>
    <row r="26" spans="1:10" s="27" customFormat="1" ht="11.25">
      <c r="A26" s="417" t="s">
        <v>125</v>
      </c>
      <c r="B26" s="417"/>
      <c r="C26" s="417"/>
      <c r="D26" s="417"/>
      <c r="E26" s="26"/>
      <c r="F26" s="26"/>
      <c r="G26" s="26"/>
      <c r="H26" s="26"/>
      <c r="I26" s="26"/>
      <c r="J26" s="26"/>
    </row>
    <row r="32" ht="12.75">
      <c r="G32" s="3"/>
    </row>
    <row r="33" ht="12.75">
      <c r="G33" s="3"/>
    </row>
  </sheetData>
  <mergeCells count="7">
    <mergeCell ref="E7:H7"/>
    <mergeCell ref="A26:D26"/>
    <mergeCell ref="A6:H6"/>
    <mergeCell ref="A24:D24"/>
    <mergeCell ref="A25:D25"/>
    <mergeCell ref="A7:D7"/>
    <mergeCell ref="A23:D23"/>
  </mergeCells>
  <printOptions/>
  <pageMargins left="0.5" right="0.75" top="1" bottom="1" header="0" footer="0.5"/>
  <pageSetup horizontalDpi="600" verticalDpi="600" orientation="landscape" paperSize="9" scale="95" r:id="rId1"/>
  <headerFooter alignWithMargins="0">
    <oddFooter>&amp;CAnexa 2 pag.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10">
    <tabColor indexed="45"/>
  </sheetPr>
  <dimension ref="A1:AZ26"/>
  <sheetViews>
    <sheetView workbookViewId="0" topLeftCell="A1">
      <selection activeCell="A14" sqref="A14"/>
    </sheetView>
  </sheetViews>
  <sheetFormatPr defaultColWidth="9.140625" defaultRowHeight="12.75"/>
  <cols>
    <col min="1" max="1" width="8.421875" style="6" customWidth="1"/>
    <col min="2" max="2" width="8.7109375" style="6" customWidth="1"/>
    <col min="3" max="5" width="10.140625" style="6" customWidth="1"/>
    <col min="6" max="6" width="9.7109375" style="6" customWidth="1"/>
    <col min="7" max="7" width="10.28125" style="6" customWidth="1"/>
    <col min="8" max="8" width="10.00390625" style="6" customWidth="1"/>
    <col min="9" max="9" width="10.421875" style="6" customWidth="1"/>
    <col min="10" max="10" width="9.8515625" style="6" customWidth="1"/>
    <col min="11" max="11" width="8.421875" style="6" customWidth="1"/>
    <col min="12" max="12" width="10.28125" style="6" customWidth="1"/>
    <col min="13" max="13" width="9.421875" style="6" customWidth="1"/>
    <col min="14" max="14" width="8.00390625" style="6" customWidth="1"/>
    <col min="15" max="15" width="9.140625" style="6" customWidth="1"/>
    <col min="16" max="16" width="10.57421875" style="6" customWidth="1"/>
    <col min="17" max="17" width="8.57421875" style="6" customWidth="1"/>
    <col min="18" max="18" width="9.7109375" style="6" customWidth="1"/>
    <col min="19" max="19" width="9.57421875" style="6" customWidth="1"/>
    <col min="20" max="20" width="9.421875" style="6" customWidth="1"/>
    <col min="21" max="16384" width="14.00390625" style="4" customWidth="1"/>
  </cols>
  <sheetData>
    <row r="1" spans="1:10" ht="11.25">
      <c r="A1" s="7" t="s">
        <v>242</v>
      </c>
      <c r="B1" s="7"/>
      <c r="C1" s="7"/>
      <c r="D1" s="7"/>
      <c r="E1" s="7"/>
      <c r="F1" s="7"/>
      <c r="G1" s="7"/>
      <c r="H1" s="7"/>
      <c r="I1" s="7"/>
      <c r="J1" s="7"/>
    </row>
    <row r="2" spans="1:10" ht="11.25">
      <c r="A2" s="7" t="s">
        <v>126</v>
      </c>
      <c r="B2" s="7"/>
      <c r="C2" s="7"/>
      <c r="D2" s="7"/>
      <c r="E2" s="7"/>
      <c r="F2" s="7"/>
      <c r="G2" s="7"/>
      <c r="H2" s="7"/>
      <c r="I2" s="7"/>
      <c r="J2" s="7"/>
    </row>
    <row r="3" spans="1:10" ht="11.25">
      <c r="A3" s="25" t="s">
        <v>140</v>
      </c>
      <c r="B3" s="7"/>
      <c r="C3" s="7"/>
      <c r="D3" s="7"/>
      <c r="E3" s="7"/>
      <c r="F3" s="7"/>
      <c r="G3" s="7"/>
      <c r="H3" s="7"/>
      <c r="I3" s="7"/>
      <c r="J3" s="7"/>
    </row>
    <row r="4" spans="1:12" s="6" customFormat="1" ht="11.25">
      <c r="A4" s="6" t="s">
        <v>89</v>
      </c>
      <c r="L4" s="64"/>
    </row>
    <row r="7" spans="1:52" s="67" customFormat="1" ht="12" thickBot="1">
      <c r="A7" s="7" t="s">
        <v>127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91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</row>
    <row r="8" spans="1:24" ht="24" customHeight="1">
      <c r="A8" s="387" t="s">
        <v>624</v>
      </c>
      <c r="B8" s="399"/>
      <c r="C8" s="399"/>
      <c r="D8" s="399"/>
      <c r="E8" s="399"/>
      <c r="F8" s="399"/>
      <c r="G8" s="399"/>
      <c r="H8" s="399"/>
      <c r="I8" s="399"/>
      <c r="J8" s="399" t="s">
        <v>574</v>
      </c>
      <c r="K8" s="399" t="s">
        <v>622</v>
      </c>
      <c r="L8" s="399"/>
      <c r="M8" s="399"/>
      <c r="N8" s="399"/>
      <c r="O8" s="399"/>
      <c r="P8" s="399"/>
      <c r="Q8" s="399"/>
      <c r="R8" s="399"/>
      <c r="S8" s="399"/>
      <c r="T8" s="402" t="s">
        <v>625</v>
      </c>
      <c r="U8" s="388" t="s">
        <v>179</v>
      </c>
      <c r="V8" s="391" t="s">
        <v>180</v>
      </c>
      <c r="W8" s="391" t="s">
        <v>181</v>
      </c>
      <c r="X8" s="394" t="s">
        <v>182</v>
      </c>
    </row>
    <row r="9" spans="1:24" ht="13.5" customHeight="1">
      <c r="A9" s="386" t="s">
        <v>607</v>
      </c>
      <c r="B9" s="400"/>
      <c r="C9" s="400"/>
      <c r="D9" s="400" t="s">
        <v>546</v>
      </c>
      <c r="E9" s="400"/>
      <c r="F9" s="400"/>
      <c r="G9" s="400" t="s">
        <v>608</v>
      </c>
      <c r="H9" s="400"/>
      <c r="I9" s="400"/>
      <c r="J9" s="400"/>
      <c r="K9" s="400" t="s">
        <v>547</v>
      </c>
      <c r="L9" s="400"/>
      <c r="M9" s="400"/>
      <c r="N9" s="400" t="s">
        <v>546</v>
      </c>
      <c r="O9" s="400"/>
      <c r="P9" s="400"/>
      <c r="Q9" s="400" t="s">
        <v>608</v>
      </c>
      <c r="R9" s="400"/>
      <c r="S9" s="400"/>
      <c r="T9" s="403"/>
      <c r="U9" s="389"/>
      <c r="V9" s="392"/>
      <c r="W9" s="392"/>
      <c r="X9" s="395"/>
    </row>
    <row r="10" spans="1:24" ht="39.75" customHeight="1" thickBot="1">
      <c r="A10" s="173" t="s">
        <v>285</v>
      </c>
      <c r="B10" s="174" t="s">
        <v>286</v>
      </c>
      <c r="C10" s="174" t="s">
        <v>287</v>
      </c>
      <c r="D10" s="174" t="s">
        <v>285</v>
      </c>
      <c r="E10" s="174" t="s">
        <v>286</v>
      </c>
      <c r="F10" s="174" t="s">
        <v>287</v>
      </c>
      <c r="G10" s="174" t="s">
        <v>285</v>
      </c>
      <c r="H10" s="174" t="s">
        <v>286</v>
      </c>
      <c r="I10" s="174" t="s">
        <v>287</v>
      </c>
      <c r="J10" s="401"/>
      <c r="K10" s="174" t="s">
        <v>285</v>
      </c>
      <c r="L10" s="174" t="s">
        <v>286</v>
      </c>
      <c r="M10" s="174" t="s">
        <v>287</v>
      </c>
      <c r="N10" s="174" t="s">
        <v>285</v>
      </c>
      <c r="O10" s="174" t="s">
        <v>286</v>
      </c>
      <c r="P10" s="174" t="s">
        <v>287</v>
      </c>
      <c r="Q10" s="174" t="s">
        <v>285</v>
      </c>
      <c r="R10" s="174" t="s">
        <v>286</v>
      </c>
      <c r="S10" s="174" t="s">
        <v>287</v>
      </c>
      <c r="T10" s="385"/>
      <c r="U10" s="390"/>
      <c r="V10" s="393"/>
      <c r="W10" s="393"/>
      <c r="X10" s="378"/>
    </row>
    <row r="11" spans="1:24" ht="27.75" customHeight="1" thickBot="1">
      <c r="A11" s="175" t="s">
        <v>540</v>
      </c>
      <c r="B11" s="176" t="s">
        <v>541</v>
      </c>
      <c r="C11" s="176" t="s">
        <v>529</v>
      </c>
      <c r="D11" s="176" t="s">
        <v>530</v>
      </c>
      <c r="E11" s="176" t="s">
        <v>531</v>
      </c>
      <c r="F11" s="176" t="s">
        <v>542</v>
      </c>
      <c r="G11" s="176" t="s">
        <v>532</v>
      </c>
      <c r="H11" s="176" t="s">
        <v>533</v>
      </c>
      <c r="I11" s="176" t="s">
        <v>534</v>
      </c>
      <c r="J11" s="51" t="s">
        <v>535</v>
      </c>
      <c r="K11" s="51" t="s">
        <v>536</v>
      </c>
      <c r="L11" s="51" t="s">
        <v>543</v>
      </c>
      <c r="M11" s="51" t="s">
        <v>288</v>
      </c>
      <c r="N11" s="51" t="s">
        <v>537</v>
      </c>
      <c r="O11" s="51" t="s">
        <v>538</v>
      </c>
      <c r="P11" s="51" t="s">
        <v>289</v>
      </c>
      <c r="Q11" s="51" t="s">
        <v>568</v>
      </c>
      <c r="R11" s="51" t="s">
        <v>565</v>
      </c>
      <c r="S11" s="51" t="s">
        <v>290</v>
      </c>
      <c r="T11" s="55" t="s">
        <v>291</v>
      </c>
      <c r="U11" s="369" t="s">
        <v>62</v>
      </c>
      <c r="V11" s="369" t="s">
        <v>63</v>
      </c>
      <c r="W11" s="369" t="s">
        <v>293</v>
      </c>
      <c r="X11" s="369" t="s">
        <v>294</v>
      </c>
    </row>
    <row r="12" spans="1:24" ht="12" thickBot="1">
      <c r="A12" s="33"/>
      <c r="B12" s="32"/>
      <c r="C12" s="32"/>
      <c r="D12" s="32"/>
      <c r="E12" s="32"/>
      <c r="F12" s="32"/>
      <c r="G12" s="32"/>
      <c r="H12" s="32"/>
      <c r="I12" s="32"/>
      <c r="J12" s="32"/>
      <c r="K12" s="309"/>
      <c r="L12" s="309"/>
      <c r="M12" s="309">
        <f>K12+L12</f>
        <v>0</v>
      </c>
      <c r="N12" s="309"/>
      <c r="O12" s="309"/>
      <c r="P12" s="309">
        <f>N12+O12</f>
        <v>0</v>
      </c>
      <c r="Q12" s="309"/>
      <c r="R12" s="309"/>
      <c r="S12" s="309">
        <f>Q12+R12</f>
        <v>0</v>
      </c>
      <c r="T12" s="310">
        <f>M12+P12+S12</f>
        <v>0</v>
      </c>
      <c r="U12" s="370"/>
      <c r="V12" s="371"/>
      <c r="W12" s="372"/>
      <c r="X12" s="373"/>
    </row>
    <row r="13" spans="1:16" ht="26.2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8" spans="1:20" ht="12" thickBot="1">
      <c r="A18" s="67" t="s">
        <v>128</v>
      </c>
      <c r="B18" s="67"/>
      <c r="C18" s="67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42.5" customHeight="1" thickBot="1">
      <c r="A19" s="22" t="s">
        <v>5</v>
      </c>
      <c r="B19" s="13" t="s">
        <v>6</v>
      </c>
      <c r="C19" s="13" t="s">
        <v>7</v>
      </c>
      <c r="D19" s="13" t="s">
        <v>8</v>
      </c>
      <c r="E19" s="13" t="s">
        <v>129</v>
      </c>
      <c r="F19" s="13" t="s">
        <v>130</v>
      </c>
      <c r="G19" s="13" t="s">
        <v>131</v>
      </c>
      <c r="H19" s="13" t="s">
        <v>132</v>
      </c>
      <c r="I19" s="13" t="s">
        <v>133</v>
      </c>
      <c r="J19" s="13" t="s">
        <v>134</v>
      </c>
      <c r="K19" s="13" t="s">
        <v>135</v>
      </c>
      <c r="L19" s="14" t="s">
        <v>136</v>
      </c>
      <c r="M19" s="4"/>
      <c r="N19" s="4"/>
      <c r="O19" s="4"/>
      <c r="P19" s="4"/>
      <c r="Q19" s="4"/>
      <c r="R19" s="4"/>
      <c r="S19" s="4"/>
      <c r="T19" s="4"/>
    </row>
    <row r="20" spans="1:20" ht="24.75" customHeight="1" thickBot="1">
      <c r="A20" s="9" t="s">
        <v>540</v>
      </c>
      <c r="B20" s="201" t="s">
        <v>541</v>
      </c>
      <c r="C20" s="201" t="s">
        <v>529</v>
      </c>
      <c r="D20" s="201" t="s">
        <v>560</v>
      </c>
      <c r="E20" s="201" t="s">
        <v>531</v>
      </c>
      <c r="F20" s="201" t="s">
        <v>542</v>
      </c>
      <c r="G20" s="201" t="s">
        <v>532</v>
      </c>
      <c r="H20" s="201" t="s">
        <v>561</v>
      </c>
      <c r="I20" s="201" t="s">
        <v>534</v>
      </c>
      <c r="J20" s="201" t="s">
        <v>535</v>
      </c>
      <c r="K20" s="201" t="s">
        <v>536</v>
      </c>
      <c r="L20" s="8" t="s">
        <v>137</v>
      </c>
      <c r="M20" s="4"/>
      <c r="N20" s="4"/>
      <c r="O20" s="4"/>
      <c r="P20" s="4"/>
      <c r="Q20" s="4"/>
      <c r="R20" s="4"/>
      <c r="S20" s="4"/>
      <c r="T20" s="4"/>
    </row>
    <row r="21" spans="1:25" ht="12" thickBot="1">
      <c r="A21" s="205"/>
      <c r="B21" s="206"/>
      <c r="C21" s="206">
        <f>K12+N12+Q12</f>
        <v>0</v>
      </c>
      <c r="D21" s="206">
        <f>A21+B21-C21</f>
        <v>0</v>
      </c>
      <c r="E21" s="207"/>
      <c r="F21" s="208"/>
      <c r="G21" s="208"/>
      <c r="H21" s="208">
        <f>E21+F21-G21</f>
        <v>0</v>
      </c>
      <c r="I21" s="208"/>
      <c r="J21" s="208"/>
      <c r="K21" s="208"/>
      <c r="L21" s="209">
        <f>I21+J21-K21</f>
        <v>0</v>
      </c>
      <c r="M21" s="4"/>
      <c r="N21" s="4"/>
      <c r="O21" s="4"/>
      <c r="P21" s="4"/>
      <c r="Q21" s="4"/>
      <c r="R21" s="4"/>
      <c r="S21" s="4"/>
      <c r="T21" s="4"/>
      <c r="Y21" s="6" t="s">
        <v>297</v>
      </c>
    </row>
    <row r="22" spans="1:25" ht="11.25">
      <c r="A22" s="202"/>
      <c r="B22" s="202"/>
      <c r="C22" s="202"/>
      <c r="D22" s="202"/>
      <c r="E22" s="18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Y22" s="6" t="s">
        <v>298</v>
      </c>
    </row>
    <row r="23" ht="15" customHeight="1"/>
    <row r="24" spans="1:6" ht="11.25">
      <c r="A24" s="35" t="s">
        <v>292</v>
      </c>
      <c r="B24" s="35"/>
      <c r="C24" s="35"/>
      <c r="D24" s="35"/>
      <c r="E24" s="35"/>
      <c r="F24" s="35"/>
    </row>
    <row r="25" spans="1:6" ht="11.25">
      <c r="A25" s="18" t="s">
        <v>295</v>
      </c>
      <c r="B25" s="18"/>
      <c r="C25" s="18"/>
      <c r="D25" s="18"/>
      <c r="E25" s="18"/>
      <c r="F25" s="18"/>
    </row>
    <row r="26" spans="1:14" ht="11.25">
      <c r="A26" s="18" t="s">
        <v>296</v>
      </c>
      <c r="N26" s="4"/>
    </row>
  </sheetData>
  <mergeCells count="14">
    <mergeCell ref="U8:U10"/>
    <mergeCell ref="V8:V10"/>
    <mergeCell ref="W8:W10"/>
    <mergeCell ref="X8:X10"/>
    <mergeCell ref="J8:J10"/>
    <mergeCell ref="K8:S8"/>
    <mergeCell ref="T8:T10"/>
    <mergeCell ref="A9:C9"/>
    <mergeCell ref="D9:F9"/>
    <mergeCell ref="G9:I9"/>
    <mergeCell ref="K9:M9"/>
    <mergeCell ref="N9:P9"/>
    <mergeCell ref="Q9:S9"/>
    <mergeCell ref="A8:I8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75" r:id="rId1"/>
  <headerFooter alignWithMargins="0">
    <oddFooter>&amp;CAnexa 2 pag.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12">
    <tabColor indexed="45"/>
  </sheetPr>
  <dimension ref="A1:U11"/>
  <sheetViews>
    <sheetView workbookViewId="0" topLeftCell="A1">
      <selection activeCell="A13" sqref="A13"/>
    </sheetView>
  </sheetViews>
  <sheetFormatPr defaultColWidth="9.140625" defaultRowHeight="12.75"/>
  <cols>
    <col min="1" max="1" width="21.00390625" style="6" customWidth="1"/>
    <col min="2" max="2" width="21.7109375" style="6" customWidth="1"/>
    <col min="3" max="3" width="17.140625" style="6" customWidth="1"/>
    <col min="4" max="4" width="19.7109375" style="6" customWidth="1"/>
    <col min="5" max="5" width="18.140625" style="6" customWidth="1"/>
    <col min="6" max="6" width="17.00390625" style="6" customWidth="1"/>
    <col min="7" max="16384" width="9.140625" style="4" customWidth="1"/>
  </cols>
  <sheetData>
    <row r="1" spans="1:21" ht="11.25">
      <c r="A1" s="7" t="s">
        <v>242</v>
      </c>
      <c r="B1" s="7"/>
      <c r="C1" s="7"/>
      <c r="D1" s="7"/>
      <c r="E1" s="7"/>
      <c r="F1" s="7"/>
      <c r="G1" s="7"/>
      <c r="H1" s="7"/>
      <c r="I1" s="7"/>
      <c r="J1" s="7"/>
      <c r="K1" s="7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1.25">
      <c r="A2" s="7" t="s">
        <v>126</v>
      </c>
      <c r="B2" s="7"/>
      <c r="C2" s="7"/>
      <c r="D2" s="7"/>
      <c r="E2" s="7"/>
      <c r="F2" s="7"/>
      <c r="G2" s="7"/>
      <c r="H2" s="7"/>
      <c r="I2" s="7"/>
      <c r="J2" s="7"/>
      <c r="K2" s="7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1.25">
      <c r="A3" s="25" t="s">
        <v>140</v>
      </c>
      <c r="B3" s="7"/>
      <c r="C3" s="7"/>
      <c r="D3" s="7"/>
      <c r="E3" s="7"/>
      <c r="F3" s="7"/>
      <c r="G3" s="7"/>
      <c r="H3" s="7"/>
      <c r="I3" s="7"/>
      <c r="J3" s="7"/>
      <c r="K3" s="7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2.75">
      <c r="A4" s="61" t="s">
        <v>117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41"/>
      <c r="M4" s="26"/>
      <c r="N4" s="26"/>
      <c r="O4" s="26"/>
      <c r="P4" s="26"/>
      <c r="Q4" s="26"/>
      <c r="R4" s="26"/>
      <c r="S4" s="27"/>
      <c r="T4" s="27"/>
      <c r="U4" s="27"/>
    </row>
    <row r="6" spans="1:6" ht="11.25">
      <c r="A6" s="379" t="s">
        <v>141</v>
      </c>
      <c r="B6" s="379"/>
      <c r="C6" s="379"/>
      <c r="D6" s="379"/>
      <c r="E6" s="379"/>
      <c r="F6" s="379"/>
    </row>
    <row r="7" spans="1:6" ht="12" thickBot="1">
      <c r="A7" s="380"/>
      <c r="B7" s="380"/>
      <c r="C7" s="380"/>
      <c r="D7" s="380"/>
      <c r="E7" s="380"/>
      <c r="F7" s="380"/>
    </row>
    <row r="8" spans="1:6" ht="39" customHeight="1">
      <c r="A8" s="381" t="s">
        <v>79</v>
      </c>
      <c r="B8" s="429"/>
      <c r="C8" s="430" t="s">
        <v>80</v>
      </c>
      <c r="D8" s="429" t="s">
        <v>81</v>
      </c>
      <c r="E8" s="429"/>
      <c r="F8" s="432" t="s">
        <v>626</v>
      </c>
    </row>
    <row r="9" spans="1:6" ht="17.25" customHeight="1" thickBot="1">
      <c r="A9" s="105" t="s">
        <v>597</v>
      </c>
      <c r="B9" s="106" t="s">
        <v>53</v>
      </c>
      <c r="C9" s="431"/>
      <c r="D9" s="106" t="s">
        <v>597</v>
      </c>
      <c r="E9" s="106" t="s">
        <v>53</v>
      </c>
      <c r="F9" s="433"/>
    </row>
    <row r="10" spans="1:6" ht="12" thickBot="1">
      <c r="A10" s="24" t="s">
        <v>540</v>
      </c>
      <c r="B10" s="63" t="s">
        <v>541</v>
      </c>
      <c r="C10" s="111" t="s">
        <v>529</v>
      </c>
      <c r="D10" s="63" t="s">
        <v>530</v>
      </c>
      <c r="E10" s="63" t="s">
        <v>531</v>
      </c>
      <c r="F10" s="93" t="s">
        <v>542</v>
      </c>
    </row>
    <row r="11" spans="1:6" ht="12" thickBot="1">
      <c r="A11" s="33"/>
      <c r="B11" s="32"/>
      <c r="C11" s="110"/>
      <c r="D11" s="309"/>
      <c r="E11" s="309"/>
      <c r="F11" s="311"/>
    </row>
  </sheetData>
  <mergeCells count="5">
    <mergeCell ref="A6:F7"/>
    <mergeCell ref="A8:B8"/>
    <mergeCell ref="C8:C9"/>
    <mergeCell ref="D8:E8"/>
    <mergeCell ref="F8:F9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&amp;CAnexa 2 pag.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8">
    <tabColor indexed="45"/>
  </sheetPr>
  <dimension ref="A1:BD32"/>
  <sheetViews>
    <sheetView workbookViewId="0" topLeftCell="A1">
      <selection activeCell="A13" sqref="A13"/>
    </sheetView>
  </sheetViews>
  <sheetFormatPr defaultColWidth="9.140625" defaultRowHeight="12.75"/>
  <cols>
    <col min="1" max="1" width="10.421875" style="27" customWidth="1"/>
    <col min="2" max="2" width="11.57421875" style="27" customWidth="1"/>
    <col min="3" max="4" width="11.8515625" style="27" customWidth="1"/>
    <col min="5" max="5" width="12.28125" style="27" customWidth="1"/>
    <col min="6" max="6" width="10.421875" style="27" customWidth="1"/>
    <col min="7" max="7" width="10.8515625" style="27" customWidth="1"/>
    <col min="8" max="8" width="7.8515625" style="27" customWidth="1"/>
    <col min="9" max="10" width="8.28125" style="27" customWidth="1"/>
    <col min="11" max="11" width="9.8515625" style="27" customWidth="1"/>
    <col min="12" max="12" width="9.57421875" style="27" customWidth="1"/>
    <col min="13" max="13" width="9.00390625" style="27" customWidth="1"/>
    <col min="14" max="14" width="12.57421875" style="27" customWidth="1"/>
    <col min="15" max="15" width="11.57421875" style="27" customWidth="1"/>
    <col min="16" max="16" width="11.28125" style="27" customWidth="1"/>
    <col min="17" max="17" width="11.140625" style="27" customWidth="1"/>
    <col min="18" max="18" width="10.57421875" style="27" customWidth="1"/>
    <col min="19" max="19" width="12.421875" style="27" customWidth="1"/>
    <col min="20" max="16384" width="9.140625" style="27" customWidth="1"/>
  </cols>
  <sheetData>
    <row r="1" spans="1:18" ht="11.25">
      <c r="A1" s="7" t="s">
        <v>242</v>
      </c>
      <c r="B1" s="26"/>
      <c r="C1" s="26"/>
      <c r="D1" s="26"/>
      <c r="E1" s="26"/>
      <c r="F1" s="26"/>
      <c r="G1" s="26"/>
      <c r="H1" s="26"/>
      <c r="I1" s="26"/>
      <c r="J1" s="26"/>
      <c r="K1" s="40"/>
      <c r="L1" s="26"/>
      <c r="M1" s="26"/>
      <c r="N1" s="26"/>
      <c r="O1" s="26"/>
      <c r="P1" s="26"/>
      <c r="Q1" s="26"/>
      <c r="R1" s="26"/>
    </row>
    <row r="2" spans="1:12" s="26" customFormat="1" ht="13.5" customHeight="1">
      <c r="A2" s="434" t="s">
        <v>142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</row>
    <row r="3" spans="1:7" ht="11.25">
      <c r="A3" s="25" t="s">
        <v>140</v>
      </c>
      <c r="B3" s="25"/>
      <c r="C3" s="25"/>
      <c r="D3" s="25"/>
      <c r="E3" s="25"/>
      <c r="F3" s="25"/>
      <c r="G3" s="25"/>
    </row>
    <row r="4" spans="1:21" s="3" customFormat="1" ht="12.75">
      <c r="A4" s="61" t="s">
        <v>117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41"/>
      <c r="M4" s="26"/>
      <c r="N4" s="26"/>
      <c r="O4" s="26"/>
      <c r="P4" s="26"/>
      <c r="Q4" s="26"/>
      <c r="R4" s="26"/>
      <c r="S4" s="26"/>
      <c r="T4" s="26"/>
      <c r="U4" s="26"/>
    </row>
    <row r="5" spans="1:7" ht="11.25">
      <c r="A5" s="25"/>
      <c r="B5" s="25"/>
      <c r="C5" s="25"/>
      <c r="D5" s="25"/>
      <c r="E5" s="25"/>
      <c r="F5" s="25"/>
      <c r="G5" s="25"/>
    </row>
    <row r="6" spans="1:56" s="29" customFormat="1" ht="12" thickBot="1">
      <c r="A6" s="25" t="s">
        <v>118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79"/>
      <c r="Q6" s="79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</row>
    <row r="7" spans="1:14" ht="15" customHeight="1">
      <c r="A7" s="425" t="s">
        <v>623</v>
      </c>
      <c r="B7" s="426"/>
      <c r="C7" s="426"/>
      <c r="D7" s="426"/>
      <c r="E7" s="426"/>
      <c r="F7" s="426"/>
      <c r="G7" s="426"/>
      <c r="H7" s="435" t="s">
        <v>622</v>
      </c>
      <c r="I7" s="435"/>
      <c r="J7" s="435"/>
      <c r="K7" s="435"/>
      <c r="L7" s="435"/>
      <c r="M7" s="435"/>
      <c r="N7" s="436"/>
    </row>
    <row r="8" spans="1:14" ht="30.75" customHeight="1">
      <c r="A8" s="421" t="s">
        <v>548</v>
      </c>
      <c r="B8" s="422"/>
      <c r="C8" s="422" t="s">
        <v>549</v>
      </c>
      <c r="D8" s="422"/>
      <c r="E8" s="66" t="s">
        <v>582</v>
      </c>
      <c r="F8" s="66" t="s">
        <v>619</v>
      </c>
      <c r="G8" s="422" t="s">
        <v>562</v>
      </c>
      <c r="H8" s="422" t="s">
        <v>548</v>
      </c>
      <c r="I8" s="422"/>
      <c r="J8" s="422" t="s">
        <v>549</v>
      </c>
      <c r="K8" s="422"/>
      <c r="L8" s="66" t="s">
        <v>582</v>
      </c>
      <c r="M8" s="66" t="s">
        <v>619</v>
      </c>
      <c r="N8" s="419" t="s">
        <v>562</v>
      </c>
    </row>
    <row r="9" spans="1:14" ht="25.5" customHeight="1" thickBot="1">
      <c r="A9" s="80" t="s">
        <v>9</v>
      </c>
      <c r="B9" s="81" t="s">
        <v>10</v>
      </c>
      <c r="C9" s="81" t="s">
        <v>11</v>
      </c>
      <c r="D9" s="81" t="s">
        <v>12</v>
      </c>
      <c r="E9" s="81" t="s">
        <v>13</v>
      </c>
      <c r="F9" s="81" t="s">
        <v>14</v>
      </c>
      <c r="G9" s="437"/>
      <c r="H9" s="81" t="s">
        <v>9</v>
      </c>
      <c r="I9" s="81" t="s">
        <v>10</v>
      </c>
      <c r="J9" s="81" t="s">
        <v>11</v>
      </c>
      <c r="K9" s="81" t="s">
        <v>12</v>
      </c>
      <c r="L9" s="81" t="s">
        <v>13</v>
      </c>
      <c r="M9" s="81" t="s">
        <v>14</v>
      </c>
      <c r="N9" s="438"/>
    </row>
    <row r="10" spans="1:14" ht="14.25" customHeight="1" thickBot="1">
      <c r="A10" s="83" t="s">
        <v>540</v>
      </c>
      <c r="B10" s="94" t="s">
        <v>541</v>
      </c>
      <c r="C10" s="84" t="s">
        <v>529</v>
      </c>
      <c r="D10" s="84" t="s">
        <v>530</v>
      </c>
      <c r="E10" s="84" t="s">
        <v>531</v>
      </c>
      <c r="F10" s="84" t="s">
        <v>542</v>
      </c>
      <c r="G10" s="95" t="s">
        <v>15</v>
      </c>
      <c r="H10" s="95" t="s">
        <v>533</v>
      </c>
      <c r="I10" s="95" t="s">
        <v>534</v>
      </c>
      <c r="J10" s="95" t="s">
        <v>535</v>
      </c>
      <c r="K10" s="95" t="s">
        <v>536</v>
      </c>
      <c r="L10" s="95" t="s">
        <v>543</v>
      </c>
      <c r="M10" s="95" t="s">
        <v>544</v>
      </c>
      <c r="N10" s="96" t="s">
        <v>16</v>
      </c>
    </row>
    <row r="11" spans="1:14" ht="12" thickBot="1">
      <c r="A11" s="97"/>
      <c r="B11" s="98"/>
      <c r="C11" s="99"/>
      <c r="D11" s="99"/>
      <c r="E11" s="99"/>
      <c r="F11" s="99"/>
      <c r="G11" s="99"/>
      <c r="H11" s="312"/>
      <c r="I11" s="312"/>
      <c r="J11" s="312"/>
      <c r="K11" s="312"/>
      <c r="L11" s="312"/>
      <c r="M11" s="312"/>
      <c r="N11" s="313">
        <f>H11+I11+J11+K11+L11+M11</f>
        <v>0</v>
      </c>
    </row>
    <row r="15" ht="12" thickBot="1">
      <c r="A15" s="29" t="s">
        <v>143</v>
      </c>
    </row>
    <row r="16" spans="1:5" ht="69" customHeight="1" thickBot="1">
      <c r="A16" s="109" t="s">
        <v>2</v>
      </c>
      <c r="B16" s="75" t="s">
        <v>5</v>
      </c>
      <c r="C16" s="75" t="s">
        <v>6</v>
      </c>
      <c r="D16" s="75" t="s">
        <v>7</v>
      </c>
      <c r="E16" s="76" t="s">
        <v>8</v>
      </c>
    </row>
    <row r="17" spans="1:5" ht="15" customHeight="1" thickBot="1">
      <c r="A17" s="88" t="s">
        <v>592</v>
      </c>
      <c r="B17" s="89" t="s">
        <v>540</v>
      </c>
      <c r="C17" s="89" t="s">
        <v>541</v>
      </c>
      <c r="D17" s="89" t="s">
        <v>529</v>
      </c>
      <c r="E17" s="90" t="s">
        <v>560</v>
      </c>
    </row>
    <row r="18" spans="1:5" s="26" customFormat="1" ht="11.25">
      <c r="A18" s="112" t="s">
        <v>9</v>
      </c>
      <c r="B18" s="183"/>
      <c r="C18" s="183"/>
      <c r="D18" s="183">
        <f>H11</f>
        <v>0</v>
      </c>
      <c r="E18" s="184">
        <f aca="true" t="shared" si="0" ref="E18:E23">B18+C18-D18</f>
        <v>0</v>
      </c>
    </row>
    <row r="19" spans="1:5" s="26" customFormat="1" ht="11.25">
      <c r="A19" s="113" t="s">
        <v>10</v>
      </c>
      <c r="B19" s="185"/>
      <c r="C19" s="185"/>
      <c r="D19" s="185">
        <f>I11</f>
        <v>0</v>
      </c>
      <c r="E19" s="184">
        <f t="shared" si="0"/>
        <v>0</v>
      </c>
    </row>
    <row r="20" spans="1:5" s="26" customFormat="1" ht="11.25">
      <c r="A20" s="113" t="s">
        <v>11</v>
      </c>
      <c r="B20" s="185"/>
      <c r="C20" s="185"/>
      <c r="D20" s="185">
        <f>J11</f>
        <v>0</v>
      </c>
      <c r="E20" s="184">
        <f t="shared" si="0"/>
        <v>0</v>
      </c>
    </row>
    <row r="21" spans="1:5" s="26" customFormat="1" ht="11.25">
      <c r="A21" s="113" t="s">
        <v>12</v>
      </c>
      <c r="B21" s="185"/>
      <c r="C21" s="185"/>
      <c r="D21" s="185">
        <f>K11</f>
        <v>0</v>
      </c>
      <c r="E21" s="184">
        <f t="shared" si="0"/>
        <v>0</v>
      </c>
    </row>
    <row r="22" spans="1:5" s="26" customFormat="1" ht="11.25">
      <c r="A22" s="113" t="s">
        <v>13</v>
      </c>
      <c r="B22" s="185"/>
      <c r="C22" s="185"/>
      <c r="D22" s="185">
        <f>L11</f>
        <v>0</v>
      </c>
      <c r="E22" s="184">
        <f t="shared" si="0"/>
        <v>0</v>
      </c>
    </row>
    <row r="23" spans="1:5" s="26" customFormat="1" ht="12" thickBot="1">
      <c r="A23" s="114" t="s">
        <v>14</v>
      </c>
      <c r="B23" s="186"/>
      <c r="C23" s="186"/>
      <c r="D23" s="186">
        <f>M11</f>
        <v>0</v>
      </c>
      <c r="E23" s="184">
        <f t="shared" si="0"/>
        <v>0</v>
      </c>
    </row>
    <row r="24" spans="1:5" ht="12" thickBot="1">
      <c r="A24" s="148" t="s">
        <v>539</v>
      </c>
      <c r="B24" s="187"/>
      <c r="C24" s="187"/>
      <c r="D24" s="187">
        <f>SUM(D18:D23)</f>
        <v>0</v>
      </c>
      <c r="E24" s="188">
        <f>SUM(E18:E23)</f>
        <v>0</v>
      </c>
    </row>
    <row r="25" spans="1:5" ht="15.75" customHeight="1">
      <c r="A25" s="65" t="s">
        <v>144</v>
      </c>
      <c r="B25" s="65"/>
      <c r="C25" s="65"/>
      <c r="D25" s="65"/>
      <c r="E25" s="100"/>
    </row>
    <row r="26" ht="11.25">
      <c r="A26" s="65" t="s">
        <v>145</v>
      </c>
    </row>
    <row r="27" spans="1:6" ht="11.25">
      <c r="A27" s="65" t="s">
        <v>146</v>
      </c>
      <c r="E27" s="65"/>
      <c r="F27" s="65"/>
    </row>
    <row r="28" ht="11.25">
      <c r="A28" s="65" t="s">
        <v>147</v>
      </c>
    </row>
    <row r="29" ht="11.25">
      <c r="A29" s="65" t="s">
        <v>148</v>
      </c>
    </row>
    <row r="30" ht="11.25">
      <c r="A30" s="65" t="s">
        <v>149</v>
      </c>
    </row>
    <row r="31" ht="11.25">
      <c r="A31" s="65" t="s">
        <v>150</v>
      </c>
    </row>
    <row r="32" ht="11.25">
      <c r="A32" s="65"/>
    </row>
  </sheetData>
  <mergeCells count="9">
    <mergeCell ref="A2:L2"/>
    <mergeCell ref="A7:G7"/>
    <mergeCell ref="H7:N7"/>
    <mergeCell ref="A8:B8"/>
    <mergeCell ref="C8:D8"/>
    <mergeCell ref="G8:G9"/>
    <mergeCell ref="H8:I8"/>
    <mergeCell ref="J8:K8"/>
    <mergeCell ref="N8:N9"/>
  </mergeCells>
  <printOptions/>
  <pageMargins left="0.13" right="0" top="0.61" bottom="0.52" header="0.5118110236220472" footer="0.5118110236220472"/>
  <pageSetup horizontalDpi="600" verticalDpi="600" orientation="landscape" paperSize="9" r:id="rId1"/>
  <headerFooter alignWithMargins="0">
    <oddFooter>&amp;CAnexa 2 pag. 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oaie14">
    <tabColor indexed="45"/>
  </sheetPr>
  <dimension ref="A1:BD27"/>
  <sheetViews>
    <sheetView workbookViewId="0" topLeftCell="A1">
      <selection activeCell="N11" sqref="N11"/>
    </sheetView>
  </sheetViews>
  <sheetFormatPr defaultColWidth="9.140625" defaultRowHeight="12.75"/>
  <cols>
    <col min="1" max="1" width="13.8515625" style="6" customWidth="1"/>
    <col min="2" max="2" width="11.57421875" style="6" customWidth="1"/>
    <col min="3" max="3" width="12.00390625" style="6" customWidth="1"/>
    <col min="4" max="4" width="13.00390625" style="6" customWidth="1"/>
    <col min="5" max="5" width="13.140625" style="6" customWidth="1"/>
    <col min="6" max="8" width="10.421875" style="6" customWidth="1"/>
    <col min="9" max="9" width="12.140625" style="6" customWidth="1"/>
    <col min="10" max="10" width="10.7109375" style="6" customWidth="1"/>
    <col min="11" max="11" width="11.57421875" style="6" customWidth="1"/>
    <col min="12" max="12" width="10.57421875" style="6" customWidth="1"/>
    <col min="13" max="13" width="11.140625" style="6" customWidth="1"/>
    <col min="14" max="14" width="10.00390625" style="6" customWidth="1"/>
    <col min="15" max="15" width="9.57421875" style="6" customWidth="1"/>
    <col min="16" max="16" width="11.421875" style="6" customWidth="1"/>
    <col min="17" max="50" width="9.140625" style="6" customWidth="1"/>
    <col min="51" max="16384" width="9.140625" style="4" customWidth="1"/>
  </cols>
  <sheetData>
    <row r="1" spans="1:7" ht="11.25">
      <c r="A1" s="7" t="s">
        <v>242</v>
      </c>
      <c r="B1" s="7"/>
      <c r="C1" s="7"/>
      <c r="D1" s="7"/>
      <c r="E1" s="7"/>
      <c r="F1" s="7"/>
      <c r="G1" s="7"/>
    </row>
    <row r="2" spans="1:12" s="26" customFormat="1" ht="13.5" customHeight="1">
      <c r="A2" s="434" t="s">
        <v>151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</row>
    <row r="3" spans="1:50" s="27" customFormat="1" ht="11.25">
      <c r="A3" s="25" t="s">
        <v>140</v>
      </c>
      <c r="B3" s="25"/>
      <c r="C3" s="25"/>
      <c r="D3" s="25"/>
      <c r="E3" s="25"/>
      <c r="F3" s="25"/>
      <c r="G3" s="25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</row>
    <row r="4" spans="1:21" s="3" customFormat="1" ht="12.75">
      <c r="A4" s="61" t="s">
        <v>117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41"/>
      <c r="M4" s="26"/>
      <c r="N4" s="26"/>
      <c r="O4" s="26"/>
      <c r="P4" s="26"/>
      <c r="Q4" s="26"/>
      <c r="R4" s="26"/>
      <c r="S4" s="26"/>
      <c r="T4" s="26"/>
      <c r="U4" s="26"/>
    </row>
    <row r="5" spans="1:50" s="27" customFormat="1" ht="11.25">
      <c r="A5" s="26"/>
      <c r="B5" s="25"/>
      <c r="C5" s="25"/>
      <c r="D5" s="25"/>
      <c r="E5" s="25"/>
      <c r="F5" s="25"/>
      <c r="G5" s="25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</row>
    <row r="6" spans="1:56" s="27" customFormat="1" ht="12" thickBot="1">
      <c r="A6" s="69" t="s">
        <v>152</v>
      </c>
      <c r="B6" s="69"/>
      <c r="C6" s="69"/>
      <c r="D6" s="69"/>
      <c r="E6" s="69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</row>
    <row r="7" spans="1:46" s="27" customFormat="1" ht="26.25" customHeight="1">
      <c r="A7" s="414" t="s">
        <v>629</v>
      </c>
      <c r="B7" s="409"/>
      <c r="C7" s="409"/>
      <c r="D7" s="409"/>
      <c r="E7" s="409"/>
      <c r="F7" s="409"/>
      <c r="G7" s="409"/>
      <c r="H7" s="409" t="s">
        <v>317</v>
      </c>
      <c r="I7" s="409" t="s">
        <v>630</v>
      </c>
      <c r="J7" s="409"/>
      <c r="K7" s="409"/>
      <c r="L7" s="409"/>
      <c r="M7" s="409"/>
      <c r="N7" s="409"/>
      <c r="O7" s="409"/>
      <c r="P7" s="410" t="s">
        <v>573</v>
      </c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</row>
    <row r="8" spans="1:51" s="27" customFormat="1" ht="12.75" customHeight="1">
      <c r="A8" s="415" t="s">
        <v>571</v>
      </c>
      <c r="B8" s="407"/>
      <c r="C8" s="407"/>
      <c r="D8" s="407"/>
      <c r="E8" s="407"/>
      <c r="F8" s="407"/>
      <c r="G8" s="407" t="s">
        <v>550</v>
      </c>
      <c r="H8" s="407"/>
      <c r="I8" s="407" t="s">
        <v>571</v>
      </c>
      <c r="J8" s="407"/>
      <c r="K8" s="407"/>
      <c r="L8" s="407"/>
      <c r="M8" s="407"/>
      <c r="N8" s="407"/>
      <c r="O8" s="407" t="s">
        <v>550</v>
      </c>
      <c r="P8" s="411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</row>
    <row r="9" spans="1:49" s="27" customFormat="1" ht="102" thickBot="1">
      <c r="A9" s="218" t="s">
        <v>318</v>
      </c>
      <c r="B9" s="217" t="s">
        <v>319</v>
      </c>
      <c r="C9" s="217" t="s">
        <v>320</v>
      </c>
      <c r="D9" s="217" t="s">
        <v>321</v>
      </c>
      <c r="E9" s="217" t="s">
        <v>322</v>
      </c>
      <c r="F9" s="217" t="s">
        <v>572</v>
      </c>
      <c r="G9" s="439"/>
      <c r="H9" s="439"/>
      <c r="I9" s="217" t="s">
        <v>318</v>
      </c>
      <c r="J9" s="217" t="s">
        <v>319</v>
      </c>
      <c r="K9" s="217" t="s">
        <v>320</v>
      </c>
      <c r="L9" s="217" t="s">
        <v>321</v>
      </c>
      <c r="M9" s="217" t="s">
        <v>322</v>
      </c>
      <c r="N9" s="217" t="s">
        <v>572</v>
      </c>
      <c r="O9" s="439"/>
      <c r="P9" s="440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</row>
    <row r="10" spans="1:49" s="27" customFormat="1" ht="23.25" thickBot="1">
      <c r="A10" s="120" t="s">
        <v>540</v>
      </c>
      <c r="B10" s="121" t="s">
        <v>541</v>
      </c>
      <c r="C10" s="121" t="s">
        <v>529</v>
      </c>
      <c r="D10" s="121" t="s">
        <v>530</v>
      </c>
      <c r="E10" s="121" t="s">
        <v>531</v>
      </c>
      <c r="F10" s="121" t="s">
        <v>542</v>
      </c>
      <c r="G10" s="121" t="s">
        <v>532</v>
      </c>
      <c r="H10" s="121" t="s">
        <v>558</v>
      </c>
      <c r="I10" s="121" t="s">
        <v>534</v>
      </c>
      <c r="J10" s="121" t="s">
        <v>535</v>
      </c>
      <c r="K10" s="121" t="s">
        <v>536</v>
      </c>
      <c r="L10" s="121" t="s">
        <v>543</v>
      </c>
      <c r="M10" s="121" t="s">
        <v>544</v>
      </c>
      <c r="N10" s="121" t="s">
        <v>323</v>
      </c>
      <c r="O10" s="121" t="s">
        <v>538</v>
      </c>
      <c r="P10" s="122" t="s">
        <v>289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</row>
    <row r="11" spans="1:49" s="27" customFormat="1" ht="12" thickBot="1">
      <c r="A11" s="123"/>
      <c r="B11" s="71"/>
      <c r="C11" s="71"/>
      <c r="D11" s="71"/>
      <c r="E11" s="71"/>
      <c r="F11" s="71"/>
      <c r="G11" s="71"/>
      <c r="H11" s="71"/>
      <c r="I11" s="297"/>
      <c r="J11" s="297"/>
      <c r="K11" s="297"/>
      <c r="L11" s="297"/>
      <c r="M11" s="297"/>
      <c r="N11" s="297">
        <f>I11+J11+K11+L11+M11</f>
        <v>0</v>
      </c>
      <c r="O11" s="297"/>
      <c r="P11" s="301">
        <f>N11+O11</f>
        <v>0</v>
      </c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</row>
    <row r="12" spans="1:56" s="27" customFormat="1" ht="11.2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</row>
    <row r="13" spans="1:56" s="27" customFormat="1" ht="11.2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</row>
    <row r="14" spans="1:56" s="27" customFormat="1" ht="11.25">
      <c r="A14" s="26"/>
      <c r="B14" s="26"/>
      <c r="C14" s="26"/>
      <c r="D14" s="26"/>
      <c r="E14" s="26"/>
      <c r="F14" s="26"/>
      <c r="G14" s="26"/>
      <c r="H14" s="26"/>
      <c r="I14" s="26"/>
      <c r="J14" s="231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</row>
    <row r="15" spans="1:56" s="27" customFormat="1" ht="11.25">
      <c r="A15" s="26"/>
      <c r="B15" s="26"/>
      <c r="C15" s="26"/>
      <c r="D15" s="26"/>
      <c r="E15" s="26"/>
      <c r="F15" s="26"/>
      <c r="G15" s="26"/>
      <c r="H15" s="26"/>
      <c r="I15" s="26"/>
      <c r="J15" s="41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</row>
    <row r="16" spans="1:56" s="27" customFormat="1" ht="12" thickBot="1">
      <c r="A16" s="25" t="s">
        <v>153</v>
      </c>
      <c r="B16" s="25"/>
      <c r="C16" s="25"/>
      <c r="D16" s="25"/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</row>
    <row r="17" spans="1:53" s="27" customFormat="1" ht="83.25" customHeight="1" thickBot="1">
      <c r="A17" s="37" t="s">
        <v>601</v>
      </c>
      <c r="B17" s="38" t="s">
        <v>5</v>
      </c>
      <c r="C17" s="38" t="s">
        <v>6</v>
      </c>
      <c r="D17" s="38" t="s">
        <v>7</v>
      </c>
      <c r="E17" s="39" t="s">
        <v>8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s="27" customFormat="1" ht="24" customHeight="1" thickBot="1">
      <c r="A18" s="232" t="s">
        <v>592</v>
      </c>
      <c r="B18" s="44" t="s">
        <v>540</v>
      </c>
      <c r="C18" s="44" t="s">
        <v>541</v>
      </c>
      <c r="D18" s="44" t="s">
        <v>529</v>
      </c>
      <c r="E18" s="45" t="s">
        <v>560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s="27" customFormat="1" ht="17.25" customHeight="1">
      <c r="A19" s="233" t="s">
        <v>324</v>
      </c>
      <c r="B19" s="234"/>
      <c r="C19" s="234"/>
      <c r="D19" s="234"/>
      <c r="E19" s="235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s="27" customFormat="1" ht="20.25" customHeight="1" thickBot="1">
      <c r="A20" s="128" t="s">
        <v>596</v>
      </c>
      <c r="B20" s="236"/>
      <c r="C20" s="236"/>
      <c r="D20" s="236"/>
      <c r="E20" s="237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s="27" customFormat="1" ht="12" thickBot="1">
      <c r="A21" s="143" t="s">
        <v>562</v>
      </c>
      <c r="B21" s="139"/>
      <c r="C21" s="139"/>
      <c r="D21" s="139"/>
      <c r="E21" s="140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0:56" s="239" customFormat="1" ht="11.25"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</row>
    <row r="23" spans="2:56" s="239" customFormat="1" ht="11.25"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</row>
    <row r="24" spans="2:56" s="239" customFormat="1" ht="11.25">
      <c r="B24" s="238"/>
      <c r="C24" s="238"/>
      <c r="D24" s="238"/>
      <c r="E24" s="238"/>
      <c r="F24" s="238"/>
      <c r="G24" s="238"/>
      <c r="H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</row>
    <row r="25" spans="1:56" s="239" customFormat="1" ht="11.25">
      <c r="A25" s="364" t="s">
        <v>325</v>
      </c>
      <c r="B25" s="364"/>
      <c r="C25" s="364"/>
      <c r="D25" s="364"/>
      <c r="E25" s="364"/>
      <c r="F25" s="364"/>
      <c r="G25" s="364"/>
      <c r="H25" s="364"/>
      <c r="I25" s="364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</row>
    <row r="26" spans="1:9" ht="12.75">
      <c r="A26" s="238" t="s">
        <v>326</v>
      </c>
      <c r="I26" s="3"/>
    </row>
    <row r="27" ht="11.25">
      <c r="A27" s="238" t="s">
        <v>327</v>
      </c>
    </row>
  </sheetData>
  <mergeCells count="9">
    <mergeCell ref="P7:P9"/>
    <mergeCell ref="A8:F8"/>
    <mergeCell ref="G8:G9"/>
    <mergeCell ref="I8:N8"/>
    <mergeCell ref="O8:O9"/>
    <mergeCell ref="A2:L2"/>
    <mergeCell ref="A7:G7"/>
    <mergeCell ref="H7:H9"/>
    <mergeCell ref="I7:O7"/>
  </mergeCells>
  <printOptions/>
  <pageMargins left="0.17" right="0.16" top="0.68" bottom="0.984251968503937" header="0.5118110236220472" footer="0.5118110236220472"/>
  <pageSetup horizontalDpi="600" verticalDpi="600" orientation="landscape" paperSize="9" scale="90" r:id="rId1"/>
  <headerFooter alignWithMargins="0">
    <oddFooter>&amp;CAnexa 2 pag.7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zsuzsa</cp:lastModifiedBy>
  <cp:lastPrinted>2014-04-15T11:35:45Z</cp:lastPrinted>
  <dcterms:created xsi:type="dcterms:W3CDTF">1996-10-14T23:33:28Z</dcterms:created>
  <dcterms:modified xsi:type="dcterms:W3CDTF">2014-09-14T17:17:00Z</dcterms:modified>
  <cp:category/>
  <cp:version/>
  <cp:contentType/>
  <cp:contentStatus/>
</cp:coreProperties>
</file>